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9B973918-D503-489B-BDBA-124AAAAF5819}" xr6:coauthVersionLast="36" xr6:coauthVersionMax="36" xr10:uidLastSave="{00000000-0000-0000-0000-000000000000}"/>
  <bookViews>
    <workbookView xWindow="0" yWindow="0" windowWidth="11460" windowHeight="10310" xr2:uid="{55B54600-CB0E-477A-92DA-5EDC9EF68B6F}"/>
  </bookViews>
  <sheets>
    <sheet name="AREA" sheetId="1" r:id="rId1"/>
    <sheet name="GENDER" sheetId="2" r:id="rId2"/>
    <sheet name="AGE" sheetId="4" r:id="rId3"/>
    <sheet name="CLASSES" sheetId="3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8" i="3" l="1"/>
  <c r="D28" i="3"/>
  <c r="E28" i="3"/>
  <c r="B28" i="3"/>
  <c r="K64" i="3"/>
  <c r="J64" i="3"/>
  <c r="I64" i="3"/>
  <c r="H64" i="3"/>
  <c r="D42" i="3" l="1"/>
  <c r="D41" i="3"/>
  <c r="D40" i="3"/>
  <c r="D39" i="3"/>
  <c r="D38" i="3"/>
  <c r="D37" i="3"/>
  <c r="D36" i="3"/>
  <c r="J35" i="3"/>
  <c r="D35" i="3"/>
  <c r="J34" i="3"/>
  <c r="D34" i="3"/>
  <c r="J33" i="3"/>
  <c r="D33" i="3"/>
  <c r="J32" i="3"/>
  <c r="D32" i="3"/>
  <c r="J31" i="3"/>
  <c r="D31" i="3"/>
  <c r="D58" i="3"/>
  <c r="J63" i="3"/>
  <c r="D57" i="3"/>
  <c r="J62" i="3"/>
  <c r="J55" i="3"/>
  <c r="J61" i="3"/>
  <c r="D27" i="3"/>
  <c r="J60" i="3"/>
  <c r="J26" i="3"/>
  <c r="D26" i="3"/>
  <c r="J25" i="3"/>
  <c r="D25" i="3"/>
  <c r="J24" i="3"/>
  <c r="D24" i="3"/>
  <c r="J59" i="3"/>
  <c r="J23" i="3"/>
  <c r="D23" i="3"/>
  <c r="J58" i="3"/>
  <c r="D56" i="3"/>
  <c r="J22" i="3"/>
  <c r="D22" i="3"/>
  <c r="D19" i="3"/>
  <c r="D71" i="3"/>
  <c r="J18" i="3"/>
  <c r="D18" i="3"/>
  <c r="D70" i="3"/>
  <c r="J52" i="3"/>
  <c r="J17" i="3"/>
  <c r="D17" i="3"/>
  <c r="D69" i="3"/>
  <c r="J51" i="3"/>
  <c r="J16" i="3"/>
  <c r="D16" i="3"/>
  <c r="D68" i="3"/>
  <c r="J50" i="3"/>
  <c r="J15" i="3"/>
  <c r="D15" i="3"/>
  <c r="D67" i="3"/>
  <c r="J49" i="3"/>
  <c r="J14" i="3"/>
  <c r="D14" i="3"/>
  <c r="D66" i="3"/>
  <c r="J48" i="3"/>
  <c r="J13" i="3"/>
  <c r="D13" i="3"/>
  <c r="J47" i="3"/>
  <c r="J12" i="3"/>
  <c r="D12" i="3"/>
  <c r="J46" i="3"/>
  <c r="D53" i="3"/>
  <c r="J11" i="3"/>
  <c r="D11" i="3"/>
  <c r="J45" i="3"/>
  <c r="D52" i="3"/>
  <c r="J10" i="3"/>
  <c r="D10" i="3"/>
  <c r="J73" i="3"/>
  <c r="J44" i="3"/>
  <c r="D51" i="3"/>
  <c r="J9" i="3"/>
  <c r="D9" i="3"/>
  <c r="J72" i="3"/>
  <c r="J43" i="3"/>
  <c r="D50" i="3"/>
  <c r="J8" i="3"/>
  <c r="D8" i="3"/>
  <c r="J71" i="3"/>
  <c r="J42" i="3"/>
  <c r="D49" i="3"/>
  <c r="J7" i="3"/>
  <c r="D7" i="3"/>
  <c r="J70" i="3"/>
  <c r="D64" i="3"/>
  <c r="J41" i="3"/>
  <c r="D48" i="3"/>
  <c r="J6" i="3"/>
  <c r="D6" i="3"/>
  <c r="J69" i="3"/>
  <c r="D63" i="3"/>
  <c r="J40" i="3"/>
  <c r="D47" i="3"/>
  <c r="J5" i="3"/>
  <c r="D5" i="3"/>
  <c r="J68" i="3"/>
  <c r="D62" i="3"/>
  <c r="J39" i="3"/>
  <c r="D46" i="3"/>
  <c r="J4" i="3"/>
  <c r="D4" i="3"/>
  <c r="J67" i="3"/>
  <c r="D61" i="3"/>
  <c r="J38" i="3"/>
  <c r="D45" i="3"/>
  <c r="J3" i="3"/>
  <c r="D3" i="3"/>
  <c r="E19" i="4"/>
  <c r="D19" i="4"/>
  <c r="C19" i="4"/>
  <c r="E18" i="4"/>
  <c r="D18" i="4"/>
  <c r="C18" i="4"/>
  <c r="E17" i="4"/>
  <c r="D17" i="4"/>
  <c r="C17" i="4"/>
  <c r="E16" i="4"/>
  <c r="D16" i="4"/>
  <c r="C16" i="4"/>
  <c r="E15" i="4"/>
  <c r="D15" i="4"/>
  <c r="C15" i="4"/>
  <c r="E14" i="4"/>
  <c r="D14" i="4"/>
  <c r="C14" i="4"/>
  <c r="E13" i="4"/>
  <c r="D13" i="4"/>
  <c r="C13" i="4"/>
  <c r="E12" i="4"/>
  <c r="D12" i="4"/>
  <c r="C12" i="4"/>
  <c r="E11" i="4"/>
  <c r="D11" i="4"/>
  <c r="C11" i="4"/>
  <c r="E10" i="4"/>
  <c r="D10" i="4"/>
  <c r="C10" i="4"/>
  <c r="E9" i="4"/>
  <c r="D9" i="4"/>
  <c r="C9" i="4"/>
  <c r="E8" i="4"/>
  <c r="D8" i="4"/>
  <c r="C8" i="4"/>
  <c r="E7" i="4"/>
  <c r="D7" i="4"/>
  <c r="C7" i="4"/>
  <c r="E6" i="4"/>
  <c r="D6" i="4"/>
  <c r="C6" i="4"/>
  <c r="E5" i="4"/>
  <c r="D5" i="4"/>
  <c r="C5" i="4"/>
  <c r="E4" i="4"/>
  <c r="D4" i="4"/>
  <c r="C4" i="4"/>
  <c r="E3" i="4"/>
  <c r="D3" i="4"/>
  <c r="C3" i="4"/>
  <c r="D45" i="2"/>
  <c r="D44" i="2"/>
  <c r="D43" i="2"/>
  <c r="D42" i="2"/>
  <c r="D41" i="2"/>
  <c r="D40" i="2"/>
  <c r="D39" i="2"/>
  <c r="D38" i="2"/>
  <c r="I88" i="2"/>
  <c r="D37" i="2"/>
  <c r="I87" i="2"/>
  <c r="D36" i="2"/>
  <c r="I86" i="2"/>
  <c r="D35" i="2"/>
  <c r="I85" i="2"/>
  <c r="D34" i="2"/>
  <c r="I84" i="2"/>
  <c r="I83" i="2"/>
  <c r="D78" i="2"/>
  <c r="I82" i="2"/>
  <c r="D77" i="2"/>
  <c r="D76" i="2"/>
  <c r="D75" i="2"/>
  <c r="D31" i="2"/>
  <c r="I60" i="2"/>
  <c r="D74" i="2"/>
  <c r="D30" i="2"/>
  <c r="I59" i="2"/>
  <c r="D29" i="2"/>
  <c r="I58" i="2"/>
  <c r="D71" i="2"/>
  <c r="D28" i="2"/>
  <c r="I57" i="2"/>
  <c r="I29" i="2"/>
  <c r="D27" i="2"/>
  <c r="I56" i="2"/>
  <c r="I28" i="2"/>
  <c r="D70" i="2"/>
  <c r="D26" i="2"/>
  <c r="I55" i="2"/>
  <c r="I27" i="2"/>
  <c r="D69" i="2"/>
  <c r="D25" i="2"/>
  <c r="I54" i="2"/>
  <c r="I26" i="2"/>
  <c r="D68" i="2"/>
  <c r="D24" i="2"/>
  <c r="I53" i="2"/>
  <c r="I25" i="2"/>
  <c r="I74" i="2"/>
  <c r="D67" i="2"/>
  <c r="D23" i="2"/>
  <c r="I52" i="2"/>
  <c r="I24" i="2"/>
  <c r="I73" i="2"/>
  <c r="D66" i="2"/>
  <c r="I23" i="2"/>
  <c r="I72" i="2"/>
  <c r="D21" i="2"/>
  <c r="I71" i="2"/>
  <c r="D20" i="2"/>
  <c r="I19" i="2"/>
  <c r="I70" i="2"/>
  <c r="D19" i="2"/>
  <c r="I49" i="2"/>
  <c r="I18" i="2"/>
  <c r="I69" i="2"/>
  <c r="D63" i="2"/>
  <c r="D18" i="2"/>
  <c r="I48" i="2"/>
  <c r="I17" i="2"/>
  <c r="I68" i="2"/>
  <c r="D62" i="2"/>
  <c r="D17" i="2"/>
  <c r="I47" i="2"/>
  <c r="I16" i="2"/>
  <c r="I67" i="2"/>
  <c r="D61" i="2"/>
  <c r="D16" i="2"/>
  <c r="I46" i="2"/>
  <c r="I15" i="2"/>
  <c r="I66" i="2"/>
  <c r="D60" i="2"/>
  <c r="D15" i="2"/>
  <c r="I45" i="2"/>
  <c r="I14" i="2"/>
  <c r="D59" i="2"/>
  <c r="D14" i="2"/>
  <c r="I44" i="2"/>
  <c r="I13" i="2"/>
  <c r="D58" i="2"/>
  <c r="D13" i="2"/>
  <c r="I43" i="2"/>
  <c r="I12" i="2"/>
  <c r="D91" i="2"/>
  <c r="D57" i="2"/>
  <c r="D12" i="2"/>
  <c r="I42" i="2"/>
  <c r="I11" i="2"/>
  <c r="D90" i="2"/>
  <c r="D56" i="2"/>
  <c r="D11" i="2"/>
  <c r="I41" i="2"/>
  <c r="I10" i="2"/>
  <c r="D89" i="2"/>
  <c r="D55" i="2"/>
  <c r="D10" i="2"/>
  <c r="I40" i="2"/>
  <c r="I9" i="2"/>
  <c r="D88" i="2"/>
  <c r="D54" i="2"/>
  <c r="D9" i="2"/>
  <c r="I39" i="2"/>
  <c r="I8" i="2"/>
  <c r="D87" i="2"/>
  <c r="D53" i="2"/>
  <c r="D8" i="2"/>
  <c r="I38" i="2"/>
  <c r="I7" i="2"/>
  <c r="D86" i="2"/>
  <c r="D52" i="2"/>
  <c r="D7" i="2"/>
  <c r="I37" i="2"/>
  <c r="I6" i="2"/>
  <c r="D85" i="2"/>
  <c r="D51" i="2"/>
  <c r="D6" i="2"/>
  <c r="I36" i="2"/>
  <c r="I5" i="2"/>
  <c r="D84" i="2"/>
  <c r="D50" i="2"/>
  <c r="D5" i="2"/>
  <c r="I35" i="2"/>
  <c r="I4" i="2"/>
  <c r="D83" i="2"/>
  <c r="D49" i="2"/>
  <c r="D4" i="2"/>
  <c r="I34" i="2"/>
  <c r="I3" i="2"/>
  <c r="D82" i="2"/>
  <c r="D48" i="2"/>
  <c r="D3" i="2"/>
</calcChain>
</file>

<file path=xl/sharedStrings.xml><?xml version="1.0" encoding="utf-8"?>
<sst xmlns="http://schemas.openxmlformats.org/spreadsheetml/2006/main" count="678" uniqueCount="145">
  <si>
    <t>Riyadh Region (الرياض)</t>
  </si>
  <si>
    <t>Makkah Region (مكة المكرمة)</t>
  </si>
  <si>
    <t>Madinah Region (المدينة المنورة)</t>
  </si>
  <si>
    <t>Eastern Province (المنطقة الشرقية)</t>
  </si>
  <si>
    <t>Asir Region (عسير)</t>
  </si>
  <si>
    <t>Tabuk Region (تبوك)</t>
  </si>
  <si>
    <t>Hail Region (حائل)</t>
  </si>
  <si>
    <t>Northern Borders Region (الحدود الشمالية)</t>
  </si>
  <si>
    <t>Jazan Region (جازان)</t>
  </si>
  <si>
    <t>Najran Region (نجران)</t>
  </si>
  <si>
    <t>Al-Bahah Region (الباحة)</t>
  </si>
  <si>
    <t>Al-Jouf Region (الجوف)</t>
  </si>
  <si>
    <t>Al-Qassim Region (القصيم)</t>
  </si>
  <si>
    <t xml:space="preserve">Al-Kharj (الخرج) </t>
  </si>
  <si>
    <t xml:space="preserve">Al-Majma'ah (المجمعة) </t>
  </si>
  <si>
    <t xml:space="preserve">Al-Zulfi (الزلفي) </t>
  </si>
  <si>
    <t xml:space="preserve">Shaqra (شقراء) </t>
  </si>
  <si>
    <t>Al-Dawadmi (الدوادمي)</t>
  </si>
  <si>
    <t xml:space="preserve">Afif (عفيف) </t>
  </si>
  <si>
    <t xml:space="preserve">Wadi ad-Dawasir (وادي الدواسر) </t>
  </si>
  <si>
    <t>Al-Sulayyil (السليل)</t>
  </si>
  <si>
    <t>Al-Ghat (الغاط)</t>
  </si>
  <si>
    <t xml:space="preserve">Rumaḥ (رماح) </t>
  </si>
  <si>
    <t xml:space="preserve">Huraymila (حريملاء) </t>
  </si>
  <si>
    <t xml:space="preserve">Al-Hareeq (الحريق) </t>
  </si>
  <si>
    <t xml:space="preserve">Thadiq (ثادق) </t>
  </si>
  <si>
    <t>Hotat Bani Tamim</t>
  </si>
  <si>
    <t>Al-Aflaj (الأفلاج)</t>
  </si>
  <si>
    <t xml:space="preserve">Marat (مرات) </t>
  </si>
  <si>
    <t>TOTAL</t>
  </si>
  <si>
    <t>Jeddah (جدة)</t>
  </si>
  <si>
    <t>Taif (الطائف)</t>
  </si>
  <si>
    <t>Al-Khurmah (الخرمة)</t>
  </si>
  <si>
    <t>Maysan (ميسان)</t>
  </si>
  <si>
    <t>Qunfudhah (القنفذة)</t>
  </si>
  <si>
    <t>Turubah (تربة)</t>
  </si>
  <si>
    <t xml:space="preserve">Adham (أضم) </t>
  </si>
  <si>
    <t xml:space="preserve">Al Bahrah (بحرة) </t>
  </si>
  <si>
    <t xml:space="preserve">Al Jumum (الجموم) </t>
  </si>
  <si>
    <t xml:space="preserve">Al-Kamil (الكامل) </t>
  </si>
  <si>
    <t xml:space="preserve">Badr al-Janub (بدر الجنوب) </t>
  </si>
  <si>
    <t xml:space="preserve">Khulais (خليص) </t>
  </si>
  <si>
    <t xml:space="preserve">Laith (الليث) </t>
  </si>
  <si>
    <t xml:space="preserve">Rabigh (رابغ) </t>
  </si>
  <si>
    <t xml:space="preserve">Raniah (رنية) </t>
  </si>
  <si>
    <t>Dhahran</t>
  </si>
  <si>
    <t>Khobar</t>
  </si>
  <si>
    <t>Hafar Al‑Batin</t>
  </si>
  <si>
    <t>Jubail</t>
  </si>
  <si>
    <t>Qatif</t>
  </si>
  <si>
    <t>Safwa</t>
  </si>
  <si>
    <t>Abqaiq</t>
  </si>
  <si>
    <t>Al‑Ayoun</t>
  </si>
  <si>
    <t>Al‑Khafji</t>
  </si>
  <si>
    <t>Al‑Qaisumah</t>
  </si>
  <si>
    <t>Al‑Taraf</t>
  </si>
  <si>
    <t>Nairyah</t>
  </si>
  <si>
    <t>Ras Tanura</t>
  </si>
  <si>
    <t>Dammam</t>
  </si>
  <si>
    <t>Al‑Ais (العيص)</t>
  </si>
  <si>
    <t>Al‑Hanakiyah (الحناكية)</t>
  </si>
  <si>
    <t>Al‑Ula (العلا)</t>
  </si>
  <si>
    <t>Badr (بدر)</t>
  </si>
  <si>
    <t>Khaybar (خيبر)</t>
  </si>
  <si>
    <t>Wadi al‑Fara’a (وادي الفرع)</t>
  </si>
  <si>
    <t>Yanbu (ينبع البحر)</t>
  </si>
  <si>
    <t>Al‑Mahd (المهد) (Mahd adh‑Dhahab)</t>
  </si>
  <si>
    <t>Bariq (بارق)</t>
  </si>
  <si>
    <t>Al Amwah (الأمواه)</t>
  </si>
  <si>
    <t>Mahdah (محايل عسير)</t>
  </si>
  <si>
    <t>Tanomah (تنومة)</t>
  </si>
  <si>
    <t>Dhahran Al-Janoub (ظهران الجنوب)</t>
  </si>
  <si>
    <t>Khamis Mushait (خميس مشيط)</t>
  </si>
  <si>
    <t>Bisha (بيشة)</t>
  </si>
  <si>
    <t>Al-Namas (النماص)</t>
  </si>
  <si>
    <t>Balqarn (بلقرن)</t>
  </si>
  <si>
    <t>Rijal Alma (رجال ألمع)</t>
  </si>
  <si>
    <t>Tathlith (تثليث)</t>
  </si>
  <si>
    <t>Sarat Abidah (سراة عبيدة)</t>
  </si>
  <si>
    <t>Al Majardah (المجاردة)</t>
  </si>
  <si>
    <t>Al Harajah (الحرجة)</t>
  </si>
  <si>
    <t>Abha (أبها)</t>
  </si>
  <si>
    <t>Umluj (أملج)</t>
  </si>
  <si>
    <t>Duba (ضباء)</t>
  </si>
  <si>
    <t>Al-Wajh (الوجه)</t>
  </si>
  <si>
    <t>Tayma (تيماء)</t>
  </si>
  <si>
    <t>Haql (حقل)</t>
  </si>
  <si>
    <t>Al-Bad’ (البدع)</t>
  </si>
  <si>
    <t>Baqa’ town (بقعاء)</t>
  </si>
  <si>
    <t>Al‑Shinan (الشنان)</t>
  </si>
  <si>
    <t>Al‑Hait (الحائط)</t>
  </si>
  <si>
    <t>Al‑Ghazalah (الغزالة)</t>
  </si>
  <si>
    <t>Al‑Sulaimi (السليمي)</t>
  </si>
  <si>
    <t>Al‑Shamli (الشملي)</t>
  </si>
  <si>
    <t>Samira (سميراء)</t>
  </si>
  <si>
    <t>Rafha (رفحاء)</t>
  </si>
  <si>
    <t>Turaif (طريف)</t>
  </si>
  <si>
    <t>Al‑Owaiqilah (العويقيلة)</t>
  </si>
  <si>
    <t>Abu Arish</t>
  </si>
  <si>
    <t>Sabya (صبيا)</t>
  </si>
  <si>
    <t>Samtah (صامطة)</t>
  </si>
  <si>
    <t>Ahad al-Masarih (أحد المسارحة)</t>
  </si>
  <si>
    <t>Bish (بيش)</t>
  </si>
  <si>
    <t>Damad (ضمد)</t>
  </si>
  <si>
    <t>Smitah (صامطة city)</t>
  </si>
  <si>
    <t>Al Touwal (الطوال)</t>
  </si>
  <si>
    <t>Sharurah (شرورة)</t>
  </si>
  <si>
    <t>Habona (حبونا)</t>
  </si>
  <si>
    <t>Thar (ثار)</t>
  </si>
  <si>
    <t>Yadamah (يدمة)</t>
  </si>
  <si>
    <t>Badr al-Janub (بدر الجنوب)</t>
  </si>
  <si>
    <t>Khubash (خباش)</t>
  </si>
  <si>
    <t>Al‑Bahah (الباحة)</t>
  </si>
  <si>
    <t>Baljurashi (بلجرشي)</t>
  </si>
  <si>
    <t>Al‑Mikhwah (المخواة)</t>
  </si>
  <si>
    <t>Al‑Aqiq (العقيق)</t>
  </si>
  <si>
    <t>Al‑Mandaq (المندق)</t>
  </si>
  <si>
    <t>Qilwah (قلوة)</t>
  </si>
  <si>
    <t>Al‑Qura (القرى)</t>
  </si>
  <si>
    <t>Bani Hasan (بني حسن)</t>
  </si>
  <si>
    <t>Al-Asyah (الأسياح)</t>
  </si>
  <si>
    <t>Al-Bukayriyah (البكيرية)</t>
  </si>
  <si>
    <t>Ar Rass (الرس)</t>
  </si>
  <si>
    <t>Riyadh Al-Khabra (رياض الخبراء)</t>
  </si>
  <si>
    <t>Unaizah (عنيزة)</t>
  </si>
  <si>
    <t>Uqlat As Suqur (عقلة الصقور)</t>
  </si>
  <si>
    <t>Sakaka (سكاكا)</t>
  </si>
  <si>
    <t>Al‑Qurayyat (القريات)</t>
  </si>
  <si>
    <t>Tabarjal (طبرجل)</t>
  </si>
  <si>
    <t>Dumat al‑Jandal (دومة الجندل)</t>
  </si>
  <si>
    <t xml:space="preserve">Male </t>
  </si>
  <si>
    <t xml:space="preserve">Female </t>
  </si>
  <si>
    <t>Age (16-25) 45%</t>
  </si>
  <si>
    <t>Age (25-45) - 40%</t>
  </si>
  <si>
    <t>Age (&gt;45) - 15%</t>
  </si>
  <si>
    <t>Baqa’ (بقعاء) – governorate</t>
  </si>
  <si>
    <t xml:space="preserve">Arar (عرعر) </t>
  </si>
  <si>
    <t xml:space="preserve">Al-Badai (البدائع) </t>
  </si>
  <si>
    <t xml:space="preserve">Al-Mithnab (المذنب) </t>
  </si>
  <si>
    <t xml:space="preserve">Al-Nabhaniyah (النبهانية) </t>
  </si>
  <si>
    <t xml:space="preserve">Buraydah (بريدة) </t>
  </si>
  <si>
    <t xml:space="preserve">Dukhna (دخنة) </t>
  </si>
  <si>
    <t xml:space="preserve">VIP </t>
  </si>
  <si>
    <t>CLASS A</t>
  </si>
  <si>
    <t xml:space="preserve">CLASS B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</si>
</sst>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24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rgb="FF001D35"/>
      <name val="Aptos Narrow"/>
      <family val="2"/>
    </font>
    <font>
      <b/>
      <sz val="11"/>
      <color theme="1"/>
      <name val="Aptos Narrow"/>
      <family val="2"/>
    </font>
    <font>
      <sz val="11"/>
      <color theme="1"/>
      <name val="Aptos Narrow"/>
      <family val="2"/>
    </font>
    <font>
      <sz val="12"/>
      <color theme="1"/>
      <name val="Aptos Narrow"/>
      <family val="2"/>
    </font>
    <font>
      <b/>
      <sz val="11"/>
      <color theme="0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1"/>
      <color theme="1"/>
      <name val="Aptos Narrow"/>
      <scheme val="minor"/>
    </font>
    <font>
      <b/>
      <sz val="11"/>
      <color theme="1"/>
      <name val="Aptos Narrow"/>
      <scheme val="minor"/>
    </font>
    <font>
      <b/>
      <sz val="11"/>
      <color theme="0"/>
      <name val="Aptos Narrow"/>
      <scheme val="minor"/>
    </font>
    <font>
      <b/>
      <sz val="10"/>
      <color theme="0"/>
      <name val="Aptos Narrow"/>
      <scheme val="minor"/>
    </font>
    <font>
      <b/>
      <sz val="14"/>
      <color theme="0"/>
      <name val="Aptos Narrow"/>
      <family val="2"/>
      <scheme val="minor"/>
    </font>
    <font>
      <sz val="11"/>
      <color rgb="FF001D35"/>
      <name val="Aptos Narrow"/>
    </font>
    <font>
      <b/>
      <sz val="11"/>
      <color theme="1"/>
      <name val="Aptos Narrow"/>
    </font>
    <font>
      <b/>
      <sz val="12"/>
      <color theme="0"/>
      <name val="Aptos Narrow"/>
    </font>
    <font>
      <b/>
      <sz val="11"/>
      <color theme="0"/>
      <name val="Aptos Narrow"/>
    </font>
    <font>
      <b/>
      <sz val="10"/>
      <color theme="0"/>
      <name val="Aptos Narrow"/>
    </font>
    <font>
      <sz val="11"/>
      <color theme="0"/>
      <name val="Aptos Narrow"/>
    </font>
    <font>
      <b/>
      <sz val="11"/>
      <color theme="0"/>
      <name val="Aptos Narrow"/>
      <family val="2"/>
    </font>
    <font>
      <sz val="11"/>
      <color theme="0"/>
      <name val="Aptos Narrow"/>
      <family val="2"/>
    </font>
    <font>
      <sz val="11"/>
      <color theme="0"/>
      <name val="Aptos Narrow"/>
      <scheme val="minor"/>
    </font>
    <font>
      <sz val="11"/>
      <color rgb="FF001D35"/>
      <name val="Aptos Narrow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499984740745262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41">
    <xf numFmtId="0" fontId="0" fillId="0" borderId="0" xfId="0"/>
    <xf numFmtId="3" fontId="0" fillId="0" borderId="0" xfId="0" applyNumberFormat="1"/>
    <xf numFmtId="0" fontId="0" fillId="0" borderId="0" xfId="0" applyAlignment="1">
      <alignment horizontal="left" vertical="center" indent="1"/>
    </xf>
    <xf numFmtId="164" fontId="0" fillId="0" borderId="0" xfId="0" applyNumberFormat="1"/>
    <xf numFmtId="0" fontId="0" fillId="0" borderId="1" xfId="0" applyBorder="1" applyAlignment="1">
      <alignment vertical="center" wrapText="1"/>
    </xf>
    <xf numFmtId="1" fontId="5" fillId="0" borderId="0" xfId="0" applyNumberFormat="1" applyFont="1"/>
    <xf numFmtId="0" fontId="5" fillId="0" borderId="0" xfId="0" applyFont="1"/>
    <xf numFmtId="0" fontId="5" fillId="0" borderId="0" xfId="0" applyFont="1" applyAlignment="1">
      <alignment horizontal="left" vertical="center"/>
    </xf>
    <xf numFmtId="1" fontId="5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0" fillId="0" borderId="1" xfId="0" applyFont="1" applyBorder="1"/>
    <xf numFmtId="3" fontId="10" fillId="0" borderId="1" xfId="0" applyNumberFormat="1" applyFont="1" applyBorder="1"/>
    <xf numFmtId="0" fontId="11" fillId="2" borderId="1" xfId="0" applyFont="1" applyFill="1" applyBorder="1"/>
    <xf numFmtId="164" fontId="12" fillId="2" borderId="1" xfId="1" applyNumberFormat="1" applyFont="1" applyFill="1" applyBorder="1" applyAlignment="1">
      <alignment horizontal="right"/>
    </xf>
    <xf numFmtId="0" fontId="10" fillId="0" borderId="1" xfId="0" applyFont="1" applyBorder="1" applyAlignment="1">
      <alignment vertical="center" wrapText="1"/>
    </xf>
    <xf numFmtId="0" fontId="7" fillId="2" borderId="1" xfId="0" applyFont="1" applyFill="1" applyBorder="1" applyAlignment="1">
      <alignment horizontal="center"/>
    </xf>
    <xf numFmtId="0" fontId="10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left" vertical="center" wrapText="1"/>
    </xf>
    <xf numFmtId="3" fontId="10" fillId="0" borderId="1" xfId="0" applyNumberFormat="1" applyFont="1" applyBorder="1" applyAlignment="1">
      <alignment horizontal="left" vertical="center"/>
    </xf>
    <xf numFmtId="0" fontId="8" fillId="2" borderId="1" xfId="0" applyFont="1" applyFill="1" applyBorder="1"/>
    <xf numFmtId="0" fontId="0" fillId="0" borderId="0" xfId="0" applyAlignment="1">
      <alignment horizontal="right"/>
    </xf>
    <xf numFmtId="0" fontId="7" fillId="2" borderId="1" xfId="0" applyFont="1" applyFill="1" applyBorder="1" applyAlignment="1">
      <alignment horizontal="right"/>
    </xf>
    <xf numFmtId="3" fontId="10" fillId="0" borderId="1" xfId="0" applyNumberFormat="1" applyFont="1" applyBorder="1" applyAlignment="1">
      <alignment horizontal="right" vertical="center" wrapText="1"/>
    </xf>
    <xf numFmtId="3" fontId="11" fillId="2" borderId="1" xfId="0" applyNumberFormat="1" applyFont="1" applyFill="1" applyBorder="1" applyAlignment="1">
      <alignment horizontal="right"/>
    </xf>
    <xf numFmtId="164" fontId="0" fillId="0" borderId="1" xfId="1" applyNumberFormat="1" applyFont="1" applyBorder="1" applyAlignment="1">
      <alignment horizontal="right" vertical="center" wrapText="1"/>
    </xf>
    <xf numFmtId="164" fontId="7" fillId="2" borderId="1" xfId="1" applyNumberFormat="1" applyFont="1" applyFill="1" applyBorder="1" applyAlignment="1">
      <alignment horizontal="right"/>
    </xf>
    <xf numFmtId="3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/>
    </xf>
    <xf numFmtId="3" fontId="7" fillId="2" borderId="1" xfId="0" applyNumberFormat="1" applyFont="1" applyFill="1" applyBorder="1" applyAlignment="1">
      <alignment horizontal="right"/>
    </xf>
    <xf numFmtId="3" fontId="0" fillId="0" borderId="1" xfId="0" applyNumberFormat="1" applyBorder="1" applyAlignment="1">
      <alignment horizontal="right" vertical="center" wrapText="1"/>
    </xf>
    <xf numFmtId="3" fontId="2" fillId="0" borderId="1" xfId="0" applyNumberFormat="1" applyFont="1" applyBorder="1" applyAlignment="1">
      <alignment horizontal="right"/>
    </xf>
    <xf numFmtId="164" fontId="11" fillId="2" borderId="1" xfId="1" applyNumberFormat="1" applyFont="1" applyFill="1" applyBorder="1" applyAlignment="1">
      <alignment horizontal="right"/>
    </xf>
    <xf numFmtId="164" fontId="0" fillId="0" borderId="1" xfId="1" applyNumberFormat="1" applyFont="1" applyBorder="1" applyAlignment="1">
      <alignment horizontal="right"/>
    </xf>
    <xf numFmtId="164" fontId="9" fillId="0" borderId="1" xfId="1" applyNumberFormat="1" applyFont="1" applyBorder="1" applyAlignment="1">
      <alignment horizontal="right" vertical="center" wrapText="1"/>
    </xf>
    <xf numFmtId="164" fontId="9" fillId="0" borderId="1" xfId="1" applyNumberFormat="1" applyFont="1" applyBorder="1" applyAlignment="1">
      <alignment horizontal="right" vertical="center"/>
    </xf>
    <xf numFmtId="164" fontId="12" fillId="2" borderId="1" xfId="1" applyNumberFormat="1" applyFont="1" applyFill="1" applyBorder="1" applyAlignment="1">
      <alignment horizontal="right" vertical="center"/>
    </xf>
    <xf numFmtId="164" fontId="9" fillId="0" borderId="1" xfId="1" applyNumberFormat="1" applyFont="1" applyBorder="1" applyAlignment="1">
      <alignment horizontal="right"/>
    </xf>
    <xf numFmtId="164" fontId="14" fillId="0" borderId="1" xfId="1" applyNumberFormat="1" applyFont="1" applyBorder="1" applyAlignment="1">
      <alignment horizontal="right"/>
    </xf>
    <xf numFmtId="0" fontId="10" fillId="0" borderId="0" xfId="0" applyFont="1"/>
    <xf numFmtId="0" fontId="10" fillId="0" borderId="1" xfId="0" applyFont="1" applyBorder="1" applyAlignment="1">
      <alignment horizontal="left" vertical="center" indent="1"/>
    </xf>
    <xf numFmtId="0" fontId="10" fillId="0" borderId="1" xfId="0" applyFont="1" applyBorder="1" applyAlignment="1">
      <alignment vertical="center"/>
    </xf>
    <xf numFmtId="1" fontId="15" fillId="0" borderId="1" xfId="0" applyNumberFormat="1" applyFont="1" applyBorder="1" applyAlignment="1">
      <alignment vertical="center" wrapText="1"/>
    </xf>
    <xf numFmtId="0" fontId="15" fillId="0" borderId="0" xfId="0" applyFont="1" applyAlignment="1"/>
    <xf numFmtId="1" fontId="15" fillId="0" borderId="1" xfId="0" applyNumberFormat="1" applyFont="1" applyBorder="1" applyAlignment="1"/>
    <xf numFmtId="1" fontId="17" fillId="2" borderId="1" xfId="0" applyNumberFormat="1" applyFont="1" applyFill="1" applyBorder="1" applyAlignment="1"/>
    <xf numFmtId="1" fontId="15" fillId="0" borderId="0" xfId="0" applyNumberFormat="1" applyFont="1" applyAlignment="1"/>
    <xf numFmtId="1" fontId="17" fillId="2" borderId="4" xfId="0" applyNumberFormat="1" applyFont="1" applyFill="1" applyBorder="1" applyAlignment="1"/>
    <xf numFmtId="1" fontId="15" fillId="0" borderId="1" xfId="0" applyNumberFormat="1" applyFont="1" applyBorder="1" applyAlignment="1">
      <alignment vertical="center"/>
    </xf>
    <xf numFmtId="0" fontId="15" fillId="0" borderId="0" xfId="0" applyFont="1" applyAlignment="1">
      <alignment horizontal="center" vertical="center"/>
    </xf>
    <xf numFmtId="0" fontId="15" fillId="0" borderId="1" xfId="0" applyFont="1" applyBorder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5" fillId="0" borderId="1" xfId="0" applyFont="1" applyBorder="1" applyAlignment="1">
      <alignment horizontal="left" vertical="center" wrapText="1"/>
    </xf>
    <xf numFmtId="0" fontId="15" fillId="0" borderId="0" xfId="0" applyFont="1" applyAlignment="1">
      <alignment vertical="center"/>
    </xf>
    <xf numFmtId="0" fontId="15" fillId="0" borderId="1" xfId="0" applyFont="1" applyBorder="1" applyAlignment="1">
      <alignment vertical="center"/>
    </xf>
    <xf numFmtId="0" fontId="15" fillId="0" borderId="1" xfId="0" applyFont="1" applyBorder="1" applyAlignment="1">
      <alignment vertical="center" wrapText="1"/>
    </xf>
    <xf numFmtId="3" fontId="15" fillId="0" borderId="1" xfId="0" applyNumberFormat="1" applyFont="1" applyBorder="1" applyAlignment="1">
      <alignment horizontal="left" vertical="center"/>
    </xf>
    <xf numFmtId="0" fontId="13" fillId="2" borderId="2" xfId="0" applyFont="1" applyFill="1" applyBorder="1" applyAlignment="1">
      <alignment horizontal="center"/>
    </xf>
    <xf numFmtId="0" fontId="13" fillId="2" borderId="3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7" fillId="2" borderId="0" xfId="0" applyFont="1" applyFill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1" fontId="17" fillId="2" borderId="0" xfId="0" applyNumberFormat="1" applyFont="1" applyFill="1" applyAlignment="1">
      <alignment horizontal="center"/>
    </xf>
    <xf numFmtId="1" fontId="20" fillId="2" borderId="2" xfId="0" applyNumberFormat="1" applyFont="1" applyFill="1" applyBorder="1" applyAlignment="1">
      <alignment horizontal="center"/>
    </xf>
    <xf numFmtId="1" fontId="20" fillId="2" borderId="3" xfId="0" applyNumberFormat="1" applyFont="1" applyFill="1" applyBorder="1" applyAlignment="1">
      <alignment horizontal="center"/>
    </xf>
    <xf numFmtId="1" fontId="17" fillId="2" borderId="1" xfId="0" applyNumberFormat="1" applyFont="1" applyFill="1" applyBorder="1" applyAlignment="1">
      <alignment horizontal="center"/>
    </xf>
    <xf numFmtId="1" fontId="17" fillId="2" borderId="2" xfId="0" applyNumberFormat="1" applyFont="1" applyFill="1" applyBorder="1" applyAlignment="1">
      <alignment horizontal="center"/>
    </xf>
    <xf numFmtId="1" fontId="17" fillId="2" borderId="3" xfId="0" applyNumberFormat="1" applyFont="1" applyFill="1" applyBorder="1" applyAlignment="1">
      <alignment horizontal="center"/>
    </xf>
    <xf numFmtId="0" fontId="20" fillId="2" borderId="0" xfId="0" applyFont="1" applyFill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9" fillId="0" borderId="0" xfId="0" applyFont="1"/>
    <xf numFmtId="0" fontId="11" fillId="2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0" fontId="22" fillId="2" borderId="1" xfId="0" applyFont="1" applyFill="1" applyBorder="1" applyAlignment="1">
      <alignment horizontal="left" vertical="center"/>
    </xf>
    <xf numFmtId="0" fontId="11" fillId="2" borderId="0" xfId="0" applyFont="1" applyFill="1" applyAlignment="1">
      <alignment horizontal="left"/>
    </xf>
    <xf numFmtId="0" fontId="22" fillId="3" borderId="0" xfId="0" applyFont="1" applyFill="1" applyAlignment="1">
      <alignment horizontal="left" vertical="center"/>
    </xf>
    <xf numFmtId="0" fontId="5" fillId="0" borderId="0" xfId="0" applyFont="1" applyAlignment="1">
      <alignment horizontal="right" vertical="center"/>
    </xf>
    <xf numFmtId="1" fontId="5" fillId="0" borderId="0" xfId="0" applyNumberFormat="1" applyFont="1" applyAlignment="1">
      <alignment horizontal="right" vertical="center"/>
    </xf>
    <xf numFmtId="1" fontId="21" fillId="2" borderId="1" xfId="0" applyNumberFormat="1" applyFont="1" applyFill="1" applyBorder="1" applyAlignment="1">
      <alignment horizontal="right" vertical="center"/>
    </xf>
    <xf numFmtId="164" fontId="5" fillId="0" borderId="2" xfId="1" applyNumberFormat="1" applyFont="1" applyBorder="1" applyAlignment="1">
      <alignment horizontal="right" vertical="center" wrapText="1"/>
    </xf>
    <xf numFmtId="1" fontId="5" fillId="0" borderId="1" xfId="0" applyNumberFormat="1" applyFont="1" applyBorder="1" applyAlignment="1">
      <alignment horizontal="right" vertical="center"/>
    </xf>
    <xf numFmtId="164" fontId="5" fillId="0" borderId="2" xfId="1" applyNumberFormat="1" applyFont="1" applyBorder="1" applyAlignment="1">
      <alignment horizontal="right" vertical="center"/>
    </xf>
    <xf numFmtId="3" fontId="5" fillId="0" borderId="1" xfId="0" applyNumberFormat="1" applyFont="1" applyBorder="1" applyAlignment="1">
      <alignment horizontal="right" vertical="center" wrapText="1"/>
    </xf>
    <xf numFmtId="3" fontId="5" fillId="0" borderId="1" xfId="0" applyNumberFormat="1" applyFont="1" applyBorder="1" applyAlignment="1">
      <alignment horizontal="right" vertical="center"/>
    </xf>
    <xf numFmtId="3" fontId="4" fillId="0" borderId="1" xfId="0" applyNumberFormat="1" applyFont="1" applyBorder="1" applyAlignment="1">
      <alignment horizontal="right" vertical="center"/>
    </xf>
    <xf numFmtId="164" fontId="5" fillId="0" borderId="1" xfId="1" applyNumberFormat="1" applyFont="1" applyBorder="1" applyAlignment="1">
      <alignment horizontal="right" vertical="center" wrapText="1"/>
    </xf>
    <xf numFmtId="164" fontId="5" fillId="0" borderId="1" xfId="1" applyNumberFormat="1" applyFont="1" applyBorder="1" applyAlignment="1">
      <alignment horizontal="right" vertical="center"/>
    </xf>
    <xf numFmtId="164" fontId="3" fillId="0" borderId="1" xfId="1" applyNumberFormat="1" applyFont="1" applyBorder="1" applyAlignment="1">
      <alignment horizontal="right" vertical="center"/>
    </xf>
    <xf numFmtId="0" fontId="5" fillId="0" borderId="1" xfId="0" applyFont="1" applyBorder="1" applyAlignment="1">
      <alignment horizontal="right" vertical="center"/>
    </xf>
    <xf numFmtId="0" fontId="5" fillId="0" borderId="0" xfId="0" applyFont="1" applyAlignment="1">
      <alignment horizontal="right"/>
    </xf>
    <xf numFmtId="1" fontId="20" fillId="2" borderId="1" xfId="0" applyNumberFormat="1" applyFont="1" applyFill="1" applyBorder="1" applyAlignment="1">
      <alignment horizontal="right" vertical="center"/>
    </xf>
    <xf numFmtId="1" fontId="5" fillId="0" borderId="1" xfId="1" applyNumberFormat="1" applyFont="1" applyBorder="1" applyAlignment="1">
      <alignment horizontal="right" vertical="center" wrapText="1"/>
    </xf>
    <xf numFmtId="1" fontId="6" fillId="0" borderId="1" xfId="0" applyNumberFormat="1" applyFont="1" applyBorder="1" applyAlignment="1">
      <alignment horizontal="right" vertical="center"/>
    </xf>
    <xf numFmtId="1" fontId="5" fillId="0" borderId="1" xfId="1" applyNumberFormat="1" applyFont="1" applyBorder="1" applyAlignment="1">
      <alignment horizontal="right"/>
    </xf>
    <xf numFmtId="1" fontId="17" fillId="2" borderId="1" xfId="1" applyNumberFormat="1" applyFont="1" applyFill="1" applyBorder="1" applyAlignment="1">
      <alignment horizontal="right"/>
    </xf>
    <xf numFmtId="1" fontId="16" fillId="2" borderId="1" xfId="0" applyNumberFormat="1" applyFont="1" applyFill="1" applyBorder="1" applyAlignment="1">
      <alignment horizontal="right" vertical="center"/>
    </xf>
    <xf numFmtId="1" fontId="17" fillId="2" borderId="1" xfId="0" applyNumberFormat="1" applyFont="1" applyFill="1" applyBorder="1" applyAlignment="1">
      <alignment horizontal="right" vertical="center"/>
    </xf>
    <xf numFmtId="1" fontId="5" fillId="0" borderId="1" xfId="0" applyNumberFormat="1" applyFont="1" applyBorder="1" applyAlignment="1">
      <alignment horizontal="right" vertical="center" wrapText="1"/>
    </xf>
    <xf numFmtId="1" fontId="5" fillId="0" borderId="1" xfId="0" applyNumberFormat="1" applyFont="1" applyBorder="1" applyAlignment="1">
      <alignment horizontal="right"/>
    </xf>
    <xf numFmtId="1" fontId="19" fillId="3" borderId="1" xfId="0" applyNumberFormat="1" applyFont="1" applyFill="1" applyBorder="1" applyAlignment="1">
      <alignment horizontal="right" vertical="center" wrapText="1"/>
    </xf>
    <xf numFmtId="1" fontId="18" fillId="2" borderId="1" xfId="1" applyNumberFormat="1" applyFont="1" applyFill="1" applyBorder="1" applyAlignment="1">
      <alignment horizontal="right"/>
    </xf>
    <xf numFmtId="1" fontId="17" fillId="2" borderId="1" xfId="0" applyNumberFormat="1" applyFont="1" applyFill="1" applyBorder="1" applyAlignment="1">
      <alignment horizontal="right"/>
    </xf>
    <xf numFmtId="1" fontId="3" fillId="0" borderId="1" xfId="1" applyNumberFormat="1" applyFont="1" applyBorder="1" applyAlignment="1">
      <alignment horizontal="right"/>
    </xf>
    <xf numFmtId="1" fontId="5" fillId="0" borderId="0" xfId="0" applyNumberFormat="1" applyFont="1" applyAlignment="1">
      <alignment horizontal="right"/>
    </xf>
    <xf numFmtId="1" fontId="19" fillId="2" borderId="1" xfId="0" applyNumberFormat="1" applyFont="1" applyFill="1" applyBorder="1" applyAlignment="1">
      <alignment horizontal="right"/>
    </xf>
    <xf numFmtId="1" fontId="17" fillId="2" borderId="4" xfId="0" applyNumberFormat="1" applyFont="1" applyFill="1" applyBorder="1" applyAlignment="1">
      <alignment horizontal="right"/>
    </xf>
    <xf numFmtId="0" fontId="9" fillId="0" borderId="0" xfId="0" applyFont="1" applyAlignment="1">
      <alignment horizontal="right" vertical="center"/>
    </xf>
    <xf numFmtId="1" fontId="9" fillId="0" borderId="0" xfId="0" applyNumberFormat="1" applyFont="1" applyAlignment="1">
      <alignment horizontal="right" vertical="center"/>
    </xf>
    <xf numFmtId="1" fontId="11" fillId="2" borderId="1" xfId="0" applyNumberFormat="1" applyFont="1" applyFill="1" applyBorder="1" applyAlignment="1">
      <alignment horizontal="right" vertical="center"/>
    </xf>
    <xf numFmtId="0" fontId="11" fillId="2" borderId="1" xfId="0" applyFont="1" applyFill="1" applyBorder="1" applyAlignment="1">
      <alignment horizontal="right" vertical="center"/>
    </xf>
    <xf numFmtId="1" fontId="9" fillId="0" borderId="1" xfId="0" applyNumberFormat="1" applyFont="1" applyBorder="1" applyAlignment="1">
      <alignment horizontal="right" vertical="center"/>
    </xf>
    <xf numFmtId="164" fontId="9" fillId="0" borderId="1" xfId="0" applyNumberFormat="1" applyFont="1" applyBorder="1" applyAlignment="1">
      <alignment horizontal="right" vertical="center"/>
    </xf>
    <xf numFmtId="164" fontId="11" fillId="2" borderId="1" xfId="0" applyNumberFormat="1" applyFont="1" applyFill="1" applyBorder="1" applyAlignment="1">
      <alignment horizontal="right" vertical="center"/>
    </xf>
    <xf numFmtId="164" fontId="9" fillId="0" borderId="0" xfId="0" applyNumberFormat="1" applyFont="1" applyAlignment="1">
      <alignment horizontal="right" vertical="center"/>
    </xf>
    <xf numFmtId="3" fontId="9" fillId="0" borderId="1" xfId="0" applyNumberFormat="1" applyFont="1" applyBorder="1" applyAlignment="1">
      <alignment horizontal="right" vertical="center" wrapText="1"/>
    </xf>
    <xf numFmtId="3" fontId="9" fillId="0" borderId="1" xfId="0" applyNumberFormat="1" applyFont="1" applyBorder="1" applyAlignment="1">
      <alignment horizontal="right" vertical="center"/>
    </xf>
    <xf numFmtId="3" fontId="11" fillId="2" borderId="1" xfId="0" applyNumberFormat="1" applyFont="1" applyFill="1" applyBorder="1" applyAlignment="1">
      <alignment horizontal="right" vertical="center"/>
    </xf>
    <xf numFmtId="164" fontId="23" fillId="0" borderId="1" xfId="1" applyNumberFormat="1" applyFont="1" applyBorder="1" applyAlignment="1">
      <alignment horizontal="right" vertical="center"/>
    </xf>
    <xf numFmtId="164" fontId="11" fillId="2" borderId="1" xfId="1" applyNumberFormat="1" applyFont="1" applyFill="1" applyBorder="1" applyAlignment="1">
      <alignment horizontal="right" vertical="center"/>
    </xf>
    <xf numFmtId="3" fontId="9" fillId="0" borderId="2" xfId="0" applyNumberFormat="1" applyFont="1" applyBorder="1" applyAlignment="1">
      <alignment horizontal="right" vertical="center" wrapText="1"/>
    </xf>
    <xf numFmtId="3" fontId="11" fillId="2" borderId="2" xfId="0" applyNumberFormat="1" applyFont="1" applyFill="1" applyBorder="1" applyAlignment="1">
      <alignment horizontal="right" vertical="center"/>
    </xf>
    <xf numFmtId="164" fontId="9" fillId="0" borderId="2" xfId="1" applyNumberFormat="1" applyFont="1" applyBorder="1" applyAlignment="1">
      <alignment horizontal="right" vertical="center" wrapText="1"/>
    </xf>
    <xf numFmtId="164" fontId="11" fillId="2" borderId="2" xfId="1" applyNumberFormat="1" applyFont="1" applyFill="1" applyBorder="1" applyAlignment="1">
      <alignment horizontal="right" vertical="center"/>
    </xf>
    <xf numFmtId="3" fontId="9" fillId="0" borderId="2" xfId="0" applyNumberFormat="1" applyFont="1" applyBorder="1" applyAlignment="1">
      <alignment horizontal="right" vertical="center"/>
    </xf>
    <xf numFmtId="0" fontId="9" fillId="0" borderId="2" xfId="0" applyFont="1" applyBorder="1" applyAlignment="1">
      <alignment horizontal="right" vertical="center"/>
    </xf>
    <xf numFmtId="0" fontId="17" fillId="2" borderId="1" xfId="0" applyFont="1" applyFill="1" applyBorder="1" applyAlignment="1">
      <alignment horizontal="left" vertical="center"/>
    </xf>
    <xf numFmtId="164" fontId="17" fillId="2" borderId="1" xfId="1" applyNumberFormat="1" applyFont="1" applyFill="1" applyBorder="1" applyAlignment="1">
      <alignment horizontal="right" vertical="center"/>
    </xf>
    <xf numFmtId="1" fontId="19" fillId="2" borderId="1" xfId="0" applyNumberFormat="1" applyFont="1" applyFill="1" applyBorder="1" applyAlignment="1">
      <alignment horizontal="right" vertical="center"/>
    </xf>
    <xf numFmtId="0" fontId="17" fillId="2" borderId="1" xfId="0" applyFont="1" applyFill="1" applyBorder="1" applyAlignment="1">
      <alignment vertical="center"/>
    </xf>
    <xf numFmtId="3" fontId="17" fillId="2" borderId="1" xfId="0" applyNumberFormat="1" applyFont="1" applyFill="1" applyBorder="1" applyAlignment="1">
      <alignment horizontal="right" vertical="center"/>
    </xf>
    <xf numFmtId="164" fontId="18" fillId="2" borderId="2" xfId="1" applyNumberFormat="1" applyFont="1" applyFill="1" applyBorder="1" applyAlignment="1">
      <alignment horizontal="right" vertical="center"/>
    </xf>
    <xf numFmtId="0" fontId="17" fillId="3" borderId="0" xfId="0" applyFont="1" applyFill="1" applyBorder="1" applyAlignment="1">
      <alignment vertical="center"/>
    </xf>
    <xf numFmtId="164" fontId="18" fillId="3" borderId="0" xfId="1" applyNumberFormat="1" applyFont="1" applyFill="1" applyBorder="1" applyAlignment="1">
      <alignment horizontal="right" vertical="center"/>
    </xf>
    <xf numFmtId="1" fontId="17" fillId="3" borderId="1" xfId="0" applyNumberFormat="1" applyFont="1" applyFill="1" applyBorder="1" applyAlignment="1">
      <alignment horizontal="right" vertical="center"/>
    </xf>
    <xf numFmtId="0" fontId="15" fillId="0" borderId="0" xfId="0" applyFont="1" applyBorder="1" applyAlignment="1">
      <alignment vertical="center" wrapText="1"/>
    </xf>
    <xf numFmtId="3" fontId="5" fillId="0" borderId="0" xfId="0" applyNumberFormat="1" applyFont="1" applyBorder="1" applyAlignment="1">
      <alignment horizontal="right" vertical="center" wrapText="1"/>
    </xf>
    <xf numFmtId="3" fontId="19" fillId="2" borderId="0" xfId="0" applyNumberFormat="1" applyFont="1" applyFill="1" applyAlignment="1">
      <alignment horizontal="center" vertical="center"/>
    </xf>
    <xf numFmtId="1" fontId="5" fillId="0" borderId="5" xfId="0" applyNumberFormat="1" applyFont="1" applyBorder="1" applyAlignment="1">
      <alignment horizontal="right" vertical="center"/>
    </xf>
    <xf numFmtId="0" fontId="17" fillId="2" borderId="1" xfId="0" applyFont="1" applyFill="1" applyBorder="1" applyAlignment="1">
      <alignment vertical="center" wrapText="1"/>
    </xf>
    <xf numFmtId="3" fontId="19" fillId="2" borderId="1" xfId="0" applyNumberFormat="1" applyFont="1" applyFill="1" applyBorder="1" applyAlignment="1">
      <alignment horizontal="right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18143</xdr:rowOff>
    </xdr:from>
    <xdr:to>
      <xdr:col>4</xdr:col>
      <xdr:colOff>1836611</xdr:colOff>
      <xdr:row>1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B8B65DF-B774-45E4-949A-D46FDFC29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8143"/>
          <a:ext cx="9297860" cy="23328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22412</xdr:colOff>
      <xdr:row>0</xdr:row>
      <xdr:rowOff>0</xdr:rowOff>
    </xdr:from>
    <xdr:to>
      <xdr:col>9</xdr:col>
      <xdr:colOff>7471</xdr:colOff>
      <xdr:row>0</xdr:row>
      <xdr:rowOff>2284337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59743D-CE79-425F-92D2-7D6C88D21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2" y="0"/>
          <a:ext cx="9883588" cy="22843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0</xdr:colOff>
      <xdr:row>1</xdr:row>
      <xdr:rowOff>11356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C99174-8272-436D-9288-1D99F8A0E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3276" cy="20331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7471</xdr:colOff>
      <xdr:row>0</xdr:row>
      <xdr:rowOff>2442600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0BD23B8-D554-4E24-B0E5-729578B90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41000" cy="2442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B4F3C-277C-47AD-BEA6-D782BDC4592F}">
  <dimension ref="A1:S115"/>
  <sheetViews>
    <sheetView tabSelected="1" zoomScale="84" zoomScaleNormal="84" workbookViewId="0">
      <selection activeCell="G3" sqref="G3"/>
    </sheetView>
  </sheetViews>
  <sheetFormatPr defaultRowHeight="14"/>
  <cols>
    <col min="1" max="1" width="35.33203125" customWidth="1"/>
    <col min="2" max="2" width="26.75" style="20" customWidth="1"/>
    <col min="3" max="3" width="12.9140625" customWidth="1"/>
    <col min="4" max="4" width="22.9140625" bestFit="1" customWidth="1"/>
    <col min="5" max="5" width="24.25" style="20" customWidth="1"/>
    <col min="6" max="6" width="8.6640625" customWidth="1"/>
    <col min="7" max="7" width="28.75" bestFit="1" customWidth="1"/>
    <col min="8" max="8" width="11.4140625" customWidth="1"/>
    <col min="9" max="9" width="16.33203125" customWidth="1"/>
    <col min="10" max="10" width="27" bestFit="1" customWidth="1"/>
    <col min="11" max="11" width="9.08203125" bestFit="1" customWidth="1"/>
    <col min="13" max="13" width="31" bestFit="1" customWidth="1"/>
    <col min="14" max="14" width="12.75" bestFit="1" customWidth="1"/>
    <col min="16" max="16" width="3.6640625" customWidth="1"/>
    <col min="17" max="17" width="14" customWidth="1"/>
    <col min="18" max="18" width="12.75" customWidth="1"/>
  </cols>
  <sheetData>
    <row r="1" spans="1:19" ht="185" customHeight="1"/>
    <row r="2" spans="1:19" ht="21.5" customHeight="1">
      <c r="A2" s="56" t="s">
        <v>0</v>
      </c>
      <c r="B2" s="57"/>
      <c r="D2" s="58" t="s">
        <v>1</v>
      </c>
      <c r="E2" s="58"/>
    </row>
    <row r="3" spans="1:19">
      <c r="A3" s="10" t="s">
        <v>18</v>
      </c>
      <c r="B3" s="33">
        <v>571140</v>
      </c>
      <c r="C3" s="1"/>
      <c r="D3" s="10" t="s">
        <v>36</v>
      </c>
      <c r="E3" s="36">
        <v>22900</v>
      </c>
      <c r="F3" s="1"/>
      <c r="S3" s="1"/>
    </row>
    <row r="4" spans="1:19">
      <c r="A4" s="10" t="s">
        <v>27</v>
      </c>
      <c r="B4" s="33">
        <v>259110</v>
      </c>
      <c r="C4" s="1"/>
      <c r="D4" s="10" t="s">
        <v>37</v>
      </c>
      <c r="E4" s="36">
        <v>61900</v>
      </c>
      <c r="F4" s="1"/>
      <c r="S4" s="1"/>
    </row>
    <row r="5" spans="1:19" ht="14.4" customHeight="1">
      <c r="A5" s="10" t="s">
        <v>17</v>
      </c>
      <c r="B5" s="33">
        <v>273910</v>
      </c>
      <c r="C5" s="1"/>
      <c r="D5" s="10" t="s">
        <v>38</v>
      </c>
      <c r="E5" s="36">
        <v>31000</v>
      </c>
      <c r="F5" s="1"/>
      <c r="S5" s="1"/>
    </row>
    <row r="6" spans="1:19">
      <c r="A6" s="10" t="s">
        <v>21</v>
      </c>
      <c r="B6" s="33">
        <v>227010</v>
      </c>
      <c r="C6" s="1"/>
      <c r="D6" s="10" t="s">
        <v>39</v>
      </c>
      <c r="E6" s="36">
        <v>9100</v>
      </c>
      <c r="F6" s="1"/>
      <c r="S6" s="1"/>
    </row>
    <row r="7" spans="1:19">
      <c r="A7" s="10" t="s">
        <v>24</v>
      </c>
      <c r="B7" s="33">
        <v>395430</v>
      </c>
      <c r="C7" s="1"/>
      <c r="D7" s="10" t="s">
        <v>32</v>
      </c>
      <c r="E7" s="36">
        <v>104450</v>
      </c>
      <c r="F7" s="1"/>
      <c r="S7" s="1"/>
    </row>
    <row r="8" spans="1:19">
      <c r="A8" s="10" t="s">
        <v>13</v>
      </c>
      <c r="B8" s="33">
        <v>242150</v>
      </c>
      <c r="C8" s="1"/>
      <c r="D8" s="10" t="s">
        <v>40</v>
      </c>
      <c r="E8" s="36">
        <v>17000</v>
      </c>
      <c r="F8" s="1"/>
      <c r="S8" s="1"/>
    </row>
    <row r="9" spans="1:19">
      <c r="A9" s="10" t="s">
        <v>14</v>
      </c>
      <c r="B9" s="33">
        <v>286350</v>
      </c>
      <c r="C9" s="1"/>
      <c r="D9" s="10" t="s">
        <v>30</v>
      </c>
      <c r="E9" s="36">
        <v>83600</v>
      </c>
      <c r="F9" s="1"/>
    </row>
    <row r="10" spans="1:19">
      <c r="A10" s="10" t="s">
        <v>20</v>
      </c>
      <c r="B10" s="34">
        <v>286350</v>
      </c>
      <c r="C10" s="1"/>
      <c r="D10" s="10" t="s">
        <v>41</v>
      </c>
      <c r="E10" s="36">
        <v>78570</v>
      </c>
      <c r="F10" s="1"/>
    </row>
    <row r="11" spans="1:19">
      <c r="A11" s="10" t="s">
        <v>15</v>
      </c>
      <c r="B11" s="34">
        <v>263130</v>
      </c>
      <c r="C11" s="1"/>
      <c r="D11" s="11" t="s">
        <v>42</v>
      </c>
      <c r="E11" s="36">
        <v>27740</v>
      </c>
      <c r="F11" s="1"/>
    </row>
    <row r="12" spans="1:19">
      <c r="A12" s="10" t="s">
        <v>26</v>
      </c>
      <c r="B12" s="34">
        <v>236670</v>
      </c>
      <c r="C12" s="1"/>
      <c r="D12" s="10" t="s">
        <v>33</v>
      </c>
      <c r="E12" s="36">
        <v>7000</v>
      </c>
      <c r="F12" s="1"/>
    </row>
    <row r="13" spans="1:19">
      <c r="A13" s="10" t="s">
        <v>23</v>
      </c>
      <c r="B13" s="34">
        <v>216570</v>
      </c>
      <c r="C13" s="1"/>
      <c r="D13" s="10" t="s">
        <v>34</v>
      </c>
      <c r="E13" s="37">
        <v>194100</v>
      </c>
      <c r="F13" s="1"/>
    </row>
    <row r="14" spans="1:19">
      <c r="A14" s="10" t="s">
        <v>28</v>
      </c>
      <c r="B14" s="34">
        <v>226330</v>
      </c>
      <c r="C14" s="1"/>
      <c r="D14" s="10" t="s">
        <v>43</v>
      </c>
      <c r="E14" s="36">
        <v>169340</v>
      </c>
      <c r="F14" s="1"/>
    </row>
    <row r="15" spans="1:19">
      <c r="A15" s="10" t="s">
        <v>22</v>
      </c>
      <c r="B15" s="34">
        <v>210710</v>
      </c>
      <c r="C15" s="1"/>
      <c r="D15" s="10" t="s">
        <v>44</v>
      </c>
      <c r="E15" s="36">
        <v>33000</v>
      </c>
      <c r="F15" s="1"/>
    </row>
    <row r="16" spans="1:19">
      <c r="A16" s="10" t="s">
        <v>16</v>
      </c>
      <c r="B16" s="34">
        <v>229810</v>
      </c>
      <c r="C16" s="1"/>
      <c r="D16" s="10" t="s">
        <v>31</v>
      </c>
      <c r="E16" s="36">
        <v>519800</v>
      </c>
      <c r="F16" s="1"/>
    </row>
    <row r="17" spans="1:6">
      <c r="A17" s="10" t="s">
        <v>25</v>
      </c>
      <c r="B17" s="34">
        <v>207380</v>
      </c>
      <c r="C17" s="1"/>
      <c r="D17" s="10" t="s">
        <v>35</v>
      </c>
      <c r="E17" s="36">
        <v>32800</v>
      </c>
      <c r="F17" s="1"/>
    </row>
    <row r="18" spans="1:6">
      <c r="A18" s="10" t="s">
        <v>19</v>
      </c>
      <c r="B18" s="34">
        <v>286350</v>
      </c>
      <c r="C18" s="1"/>
      <c r="D18" s="12" t="s">
        <v>29</v>
      </c>
      <c r="E18" s="31">
        <v>1392300</v>
      </c>
      <c r="F18" s="1"/>
    </row>
    <row r="19" spans="1:6">
      <c r="A19" s="12" t="s">
        <v>29</v>
      </c>
      <c r="B19" s="35">
        <v>4418400</v>
      </c>
      <c r="C19" s="1"/>
    </row>
    <row r="21" spans="1:6">
      <c r="A21" s="15" t="s">
        <v>6</v>
      </c>
      <c r="B21" s="21"/>
      <c r="D21" s="58" t="s">
        <v>11</v>
      </c>
      <c r="E21" s="58"/>
    </row>
    <row r="22" spans="1:6">
      <c r="A22" s="14" t="s">
        <v>135</v>
      </c>
      <c r="B22" s="22">
        <v>56300</v>
      </c>
      <c r="D22" s="10" t="s">
        <v>126</v>
      </c>
      <c r="E22" s="26">
        <v>204174</v>
      </c>
    </row>
    <row r="23" spans="1:6">
      <c r="A23" s="14" t="s">
        <v>88</v>
      </c>
      <c r="B23" s="22">
        <v>19600</v>
      </c>
      <c r="D23" s="10" t="s">
        <v>127</v>
      </c>
      <c r="E23" s="26">
        <v>167080</v>
      </c>
    </row>
    <row r="24" spans="1:6">
      <c r="A24" s="14" t="s">
        <v>89</v>
      </c>
      <c r="B24" s="22">
        <v>11500</v>
      </c>
      <c r="D24" s="10" t="s">
        <v>128</v>
      </c>
      <c r="E24" s="26">
        <v>78354</v>
      </c>
    </row>
    <row r="25" spans="1:6">
      <c r="A25" s="14" t="s">
        <v>90</v>
      </c>
      <c r="B25" s="22">
        <v>8200</v>
      </c>
      <c r="D25" s="10" t="s">
        <v>129</v>
      </c>
      <c r="E25" s="26">
        <v>42362</v>
      </c>
    </row>
    <row r="26" spans="1:6">
      <c r="A26" s="14" t="s">
        <v>91</v>
      </c>
      <c r="B26" s="22">
        <v>5500</v>
      </c>
      <c r="D26" s="19" t="s">
        <v>29</v>
      </c>
      <c r="E26" s="28">
        <v>491970</v>
      </c>
    </row>
    <row r="27" spans="1:6">
      <c r="A27" s="14" t="s">
        <v>92</v>
      </c>
      <c r="B27" s="22">
        <v>17000</v>
      </c>
    </row>
    <row r="28" spans="1:6">
      <c r="A28" s="14" t="s">
        <v>93</v>
      </c>
      <c r="B28" s="22">
        <v>20900</v>
      </c>
    </row>
    <row r="29" spans="1:6">
      <c r="A29" s="14" t="s">
        <v>94</v>
      </c>
      <c r="B29" s="22">
        <v>19500</v>
      </c>
    </row>
    <row r="30" spans="1:6">
      <c r="A30" s="12" t="s">
        <v>29</v>
      </c>
      <c r="B30" s="13">
        <v>158500</v>
      </c>
    </row>
    <row r="33" spans="1:5">
      <c r="A33" s="59" t="s">
        <v>7</v>
      </c>
      <c r="B33" s="59"/>
      <c r="D33" s="60" t="s">
        <v>12</v>
      </c>
      <c r="E33" s="61"/>
    </row>
    <row r="34" spans="1:5">
      <c r="A34" s="14" t="s">
        <v>136</v>
      </c>
      <c r="B34" s="22">
        <v>202700</v>
      </c>
      <c r="D34" s="10" t="s">
        <v>120</v>
      </c>
      <c r="E34" s="26">
        <v>35533</v>
      </c>
    </row>
    <row r="35" spans="1:5">
      <c r="A35" s="14" t="s">
        <v>95</v>
      </c>
      <c r="B35" s="22">
        <v>84550</v>
      </c>
      <c r="D35" s="10" t="s">
        <v>137</v>
      </c>
      <c r="E35" s="26">
        <v>68000</v>
      </c>
    </row>
    <row r="36" spans="1:5">
      <c r="A36" s="14" t="s">
        <v>96</v>
      </c>
      <c r="B36" s="22">
        <v>66000</v>
      </c>
      <c r="D36" s="10" t="s">
        <v>121</v>
      </c>
      <c r="E36" s="26">
        <v>43229</v>
      </c>
    </row>
    <row r="37" spans="1:5">
      <c r="A37" s="14" t="s">
        <v>97</v>
      </c>
      <c r="B37" s="22">
        <v>17000</v>
      </c>
      <c r="D37" s="10" t="s">
        <v>138</v>
      </c>
      <c r="E37" s="26">
        <v>33341</v>
      </c>
    </row>
    <row r="38" spans="1:5">
      <c r="A38" s="12" t="s">
        <v>29</v>
      </c>
      <c r="B38" s="23">
        <v>370250</v>
      </c>
      <c r="D38" s="10" t="s">
        <v>139</v>
      </c>
      <c r="E38" s="26">
        <v>46558</v>
      </c>
    </row>
    <row r="39" spans="1:5">
      <c r="D39" s="10" t="s">
        <v>122</v>
      </c>
      <c r="E39" s="26">
        <v>121359</v>
      </c>
    </row>
    <row r="40" spans="1:5">
      <c r="A40" s="59" t="s">
        <v>2</v>
      </c>
      <c r="B40" s="59"/>
      <c r="D40" s="10" t="s">
        <v>140</v>
      </c>
      <c r="E40" s="26">
        <v>571169</v>
      </c>
    </row>
    <row r="41" spans="1:5">
      <c r="A41" s="10" t="s">
        <v>59</v>
      </c>
      <c r="B41" s="24">
        <v>108000</v>
      </c>
      <c r="D41" s="10" t="s">
        <v>141</v>
      </c>
      <c r="E41" s="26">
        <v>6354</v>
      </c>
    </row>
    <row r="42" spans="1:5">
      <c r="A42" s="10" t="s">
        <v>60</v>
      </c>
      <c r="B42" s="24">
        <v>124200</v>
      </c>
      <c r="D42" s="10" t="s">
        <v>123</v>
      </c>
      <c r="E42" s="26">
        <v>31203</v>
      </c>
    </row>
    <row r="43" spans="1:5">
      <c r="A43" s="10" t="s">
        <v>66</v>
      </c>
      <c r="B43" s="24">
        <v>147900</v>
      </c>
      <c r="D43" s="10" t="s">
        <v>124</v>
      </c>
      <c r="E43" s="26">
        <v>184644</v>
      </c>
    </row>
    <row r="44" spans="1:5">
      <c r="A44" s="10" t="s">
        <v>61</v>
      </c>
      <c r="B44" s="24">
        <v>159400</v>
      </c>
      <c r="D44" s="10" t="s">
        <v>125</v>
      </c>
      <c r="E44" s="26">
        <v>20805</v>
      </c>
    </row>
    <row r="45" spans="1:5">
      <c r="A45" s="10" t="s">
        <v>62</v>
      </c>
      <c r="B45" s="24">
        <v>130700</v>
      </c>
      <c r="D45" s="19" t="s">
        <v>29</v>
      </c>
      <c r="E45" s="28">
        <v>1162195</v>
      </c>
    </row>
    <row r="46" spans="1:5">
      <c r="A46" s="10" t="s">
        <v>63</v>
      </c>
      <c r="B46" s="24">
        <v>115000</v>
      </c>
    </row>
    <row r="47" spans="1:5">
      <c r="A47" s="10" t="s">
        <v>64</v>
      </c>
      <c r="B47" s="24">
        <v>122000</v>
      </c>
      <c r="D47" s="15" t="s">
        <v>9</v>
      </c>
      <c r="E47" s="21"/>
    </row>
    <row r="48" spans="1:5">
      <c r="A48" s="10" t="s">
        <v>65</v>
      </c>
      <c r="B48" s="24">
        <v>458850</v>
      </c>
      <c r="D48" s="4" t="s">
        <v>106</v>
      </c>
      <c r="E48" s="29">
        <v>89456</v>
      </c>
    </row>
    <row r="49" spans="1:9">
      <c r="A49" s="19" t="s">
        <v>29</v>
      </c>
      <c r="B49" s="25">
        <v>1366050</v>
      </c>
      <c r="D49" s="14" t="s">
        <v>107</v>
      </c>
      <c r="E49" s="29">
        <v>24823</v>
      </c>
    </row>
    <row r="50" spans="1:9">
      <c r="D50" s="14" t="s">
        <v>108</v>
      </c>
      <c r="E50" s="29">
        <v>13391</v>
      </c>
    </row>
    <row r="51" spans="1:9">
      <c r="A51" s="59" t="s">
        <v>3</v>
      </c>
      <c r="B51" s="59"/>
      <c r="D51" s="14" t="s">
        <v>109</v>
      </c>
      <c r="E51" s="29">
        <v>16160</v>
      </c>
    </row>
    <row r="52" spans="1:9">
      <c r="A52" s="10" t="s">
        <v>51</v>
      </c>
      <c r="B52" s="26">
        <v>45080</v>
      </c>
      <c r="D52" s="14" t="s">
        <v>110</v>
      </c>
      <c r="E52" s="29">
        <v>7991</v>
      </c>
    </row>
    <row r="53" spans="1:9">
      <c r="A53" s="10" t="s">
        <v>52</v>
      </c>
      <c r="B53" s="26">
        <v>35200</v>
      </c>
      <c r="D53" s="14" t="s">
        <v>111</v>
      </c>
      <c r="E53" s="29">
        <v>7834</v>
      </c>
    </row>
    <row r="54" spans="1:9">
      <c r="A54" s="10" t="s">
        <v>53</v>
      </c>
      <c r="B54" s="26">
        <v>78690</v>
      </c>
      <c r="D54" s="12" t="s">
        <v>29</v>
      </c>
      <c r="E54" s="23">
        <v>159655</v>
      </c>
    </row>
    <row r="55" spans="1:9">
      <c r="A55" s="10" t="s">
        <v>54</v>
      </c>
      <c r="B55" s="26">
        <v>20880</v>
      </c>
      <c r="D55" s="38"/>
    </row>
    <row r="56" spans="1:9">
      <c r="A56" s="10" t="s">
        <v>55</v>
      </c>
      <c r="B56" s="26">
        <v>25000</v>
      </c>
      <c r="D56" s="15" t="s">
        <v>4</v>
      </c>
      <c r="E56" s="21"/>
    </row>
    <row r="57" spans="1:9">
      <c r="A57" s="10" t="s">
        <v>58</v>
      </c>
      <c r="B57" s="26">
        <v>1386160</v>
      </c>
      <c r="D57" s="40" t="s">
        <v>81</v>
      </c>
      <c r="E57" s="32">
        <v>375490</v>
      </c>
    </row>
    <row r="58" spans="1:9">
      <c r="A58" s="10" t="s">
        <v>45</v>
      </c>
      <c r="B58" s="26">
        <v>143930</v>
      </c>
      <c r="D58" s="40" t="s">
        <v>72</v>
      </c>
      <c r="E58" s="32">
        <v>572300</v>
      </c>
    </row>
    <row r="59" spans="1:9">
      <c r="A59" s="10" t="s">
        <v>47</v>
      </c>
      <c r="B59" s="26">
        <v>387100</v>
      </c>
      <c r="D59" s="40" t="s">
        <v>73</v>
      </c>
      <c r="E59" s="32">
        <v>243290</v>
      </c>
    </row>
    <row r="60" spans="1:9">
      <c r="A60" s="10" t="s">
        <v>48</v>
      </c>
      <c r="B60" s="26">
        <v>474680</v>
      </c>
      <c r="D60" s="40" t="s">
        <v>69</v>
      </c>
      <c r="E60" s="32">
        <v>271700</v>
      </c>
    </row>
    <row r="61" spans="1:9">
      <c r="A61" s="10" t="s">
        <v>46</v>
      </c>
      <c r="B61" s="26">
        <v>409550</v>
      </c>
      <c r="C61" s="1"/>
      <c r="D61" s="40" t="s">
        <v>74</v>
      </c>
      <c r="E61" s="32">
        <v>79600</v>
      </c>
      <c r="I61" s="3"/>
    </row>
    <row r="62" spans="1:9">
      <c r="A62" s="10" t="s">
        <v>56</v>
      </c>
      <c r="B62" s="27">
        <v>50000</v>
      </c>
      <c r="C62" s="1"/>
      <c r="D62" s="40" t="s">
        <v>75</v>
      </c>
      <c r="E62" s="32">
        <v>101200</v>
      </c>
      <c r="I62" s="3"/>
    </row>
    <row r="63" spans="1:9">
      <c r="A63" s="10" t="s">
        <v>49</v>
      </c>
      <c r="B63" s="26">
        <v>87330</v>
      </c>
      <c r="C63" s="1"/>
      <c r="D63" s="40" t="s">
        <v>67</v>
      </c>
      <c r="E63" s="32">
        <v>95000</v>
      </c>
      <c r="I63" s="3"/>
    </row>
    <row r="64" spans="1:9">
      <c r="A64" s="10" t="s">
        <v>57</v>
      </c>
      <c r="B64" s="27">
        <v>91000</v>
      </c>
      <c r="C64" s="1"/>
      <c r="D64" s="40" t="s">
        <v>76</v>
      </c>
      <c r="E64" s="32">
        <v>75500</v>
      </c>
      <c r="I64" s="3"/>
    </row>
    <row r="65" spans="1:9">
      <c r="A65" s="10" t="s">
        <v>50</v>
      </c>
      <c r="B65" s="26">
        <v>45670</v>
      </c>
      <c r="C65" s="1"/>
      <c r="D65" s="40" t="s">
        <v>70</v>
      </c>
      <c r="E65" s="32">
        <v>59050</v>
      </c>
      <c r="I65" s="3"/>
    </row>
    <row r="66" spans="1:9">
      <c r="A66" s="19" t="s">
        <v>29</v>
      </c>
      <c r="B66" s="28">
        <v>3280270</v>
      </c>
      <c r="C66" s="1"/>
      <c r="D66" s="40" t="s">
        <v>71</v>
      </c>
      <c r="E66" s="32">
        <v>73200</v>
      </c>
      <c r="I66" s="3"/>
    </row>
    <row r="67" spans="1:9">
      <c r="C67" s="1"/>
      <c r="D67" s="40" t="s">
        <v>77</v>
      </c>
      <c r="E67" s="32">
        <v>77651</v>
      </c>
      <c r="I67" s="3"/>
    </row>
    <row r="68" spans="1:9">
      <c r="A68" s="59" t="s">
        <v>8</v>
      </c>
      <c r="B68" s="59"/>
      <c r="C68" s="1"/>
      <c r="D68" s="40" t="s">
        <v>78</v>
      </c>
      <c r="E68" s="32">
        <v>98323</v>
      </c>
      <c r="I68" s="3"/>
    </row>
    <row r="69" spans="1:9">
      <c r="A69" s="14" t="s">
        <v>98</v>
      </c>
      <c r="B69" s="29">
        <v>187060</v>
      </c>
      <c r="D69" s="40" t="s">
        <v>79</v>
      </c>
      <c r="E69" s="32">
        <v>89496</v>
      </c>
      <c r="I69" s="3"/>
    </row>
    <row r="70" spans="1:9">
      <c r="A70" s="14" t="s">
        <v>99</v>
      </c>
      <c r="B70" s="29">
        <v>223083</v>
      </c>
      <c r="D70" s="40" t="s">
        <v>80</v>
      </c>
      <c r="E70" s="32">
        <v>59700</v>
      </c>
      <c r="I70" s="3"/>
    </row>
    <row r="71" spans="1:9">
      <c r="A71" s="14" t="s">
        <v>100</v>
      </c>
      <c r="B71" s="29">
        <v>154926</v>
      </c>
      <c r="D71" s="40" t="s">
        <v>68</v>
      </c>
      <c r="E71" s="32">
        <v>52150</v>
      </c>
      <c r="I71" s="3"/>
    </row>
    <row r="72" spans="1:9">
      <c r="A72" s="14" t="s">
        <v>101</v>
      </c>
      <c r="B72" s="29">
        <v>130545</v>
      </c>
      <c r="D72" s="19" t="s">
        <v>29</v>
      </c>
      <c r="E72" s="25">
        <v>2323650</v>
      </c>
      <c r="I72" s="3"/>
    </row>
    <row r="73" spans="1:9">
      <c r="A73" s="14" t="s">
        <v>102</v>
      </c>
      <c r="B73" s="29">
        <v>86996</v>
      </c>
      <c r="I73" s="3"/>
    </row>
    <row r="74" spans="1:9">
      <c r="A74" s="14" t="s">
        <v>103</v>
      </c>
      <c r="B74" s="29">
        <v>64136</v>
      </c>
      <c r="I74" s="3"/>
    </row>
    <row r="75" spans="1:9">
      <c r="A75" s="14" t="s">
        <v>105</v>
      </c>
      <c r="B75" s="29">
        <v>36259</v>
      </c>
      <c r="D75" s="58" t="s">
        <v>10</v>
      </c>
      <c r="E75" s="58"/>
      <c r="I75" s="3"/>
    </row>
    <row r="76" spans="1:9">
      <c r="A76" s="14" t="s">
        <v>104</v>
      </c>
      <c r="B76" s="29">
        <v>43301</v>
      </c>
      <c r="D76" s="39" t="s">
        <v>112</v>
      </c>
      <c r="E76" s="26">
        <v>90515</v>
      </c>
    </row>
    <row r="77" spans="1:9">
      <c r="A77" s="10" t="s">
        <v>29</v>
      </c>
      <c r="B77" s="30">
        <v>926306</v>
      </c>
      <c r="D77" s="39" t="s">
        <v>113</v>
      </c>
      <c r="E77" s="26">
        <v>51787</v>
      </c>
    </row>
    <row r="78" spans="1:9">
      <c r="D78" s="39" t="s">
        <v>114</v>
      </c>
      <c r="E78" s="26">
        <v>26248</v>
      </c>
    </row>
    <row r="79" spans="1:9">
      <c r="A79" s="59" t="s">
        <v>5</v>
      </c>
      <c r="B79" s="59"/>
      <c r="D79" s="39" t="s">
        <v>115</v>
      </c>
      <c r="E79" s="26">
        <v>37608</v>
      </c>
    </row>
    <row r="80" spans="1:9">
      <c r="A80" s="14" t="s">
        <v>82</v>
      </c>
      <c r="B80" s="24">
        <v>106000</v>
      </c>
      <c r="D80" s="39" t="s">
        <v>116</v>
      </c>
      <c r="E80" s="26">
        <v>8674</v>
      </c>
    </row>
    <row r="81" spans="1:5">
      <c r="A81" s="14" t="s">
        <v>83</v>
      </c>
      <c r="B81" s="24">
        <v>91300</v>
      </c>
      <c r="D81" s="39" t="s">
        <v>117</v>
      </c>
      <c r="E81" s="26">
        <v>31197</v>
      </c>
    </row>
    <row r="82" spans="1:5">
      <c r="A82" s="14" t="s">
        <v>84</v>
      </c>
      <c r="B82" s="24">
        <v>86300</v>
      </c>
      <c r="D82" s="39" t="s">
        <v>118</v>
      </c>
      <c r="E82" s="26">
        <v>19586</v>
      </c>
    </row>
    <row r="83" spans="1:5">
      <c r="A83" s="14" t="s">
        <v>85</v>
      </c>
      <c r="B83" s="24">
        <v>78500</v>
      </c>
      <c r="D83" s="10" t="s">
        <v>119</v>
      </c>
      <c r="E83" s="26">
        <v>35082</v>
      </c>
    </row>
    <row r="84" spans="1:5">
      <c r="A84" s="14" t="s">
        <v>86</v>
      </c>
      <c r="B84" s="24">
        <v>64250</v>
      </c>
      <c r="D84" s="19" t="s">
        <v>29</v>
      </c>
      <c r="E84" s="28">
        <v>300697</v>
      </c>
    </row>
    <row r="85" spans="1:5">
      <c r="A85" s="14" t="s">
        <v>87</v>
      </c>
      <c r="B85" s="24">
        <v>53500</v>
      </c>
    </row>
    <row r="86" spans="1:5">
      <c r="A86" s="19" t="s">
        <v>29</v>
      </c>
      <c r="B86" s="25">
        <v>479850</v>
      </c>
    </row>
    <row r="111" spans="4:4">
      <c r="D111" s="2"/>
    </row>
    <row r="112" spans="4:4">
      <c r="D112" s="2"/>
    </row>
    <row r="113" spans="4:4">
      <c r="D113" s="2"/>
    </row>
    <row r="114" spans="4:4">
      <c r="D114" s="2"/>
    </row>
    <row r="115" spans="4:4">
      <c r="D115" s="2"/>
    </row>
  </sheetData>
  <sortState ref="D95:D123">
    <sortCondition ref="D95:D123"/>
  </sortState>
  <mergeCells count="10">
    <mergeCell ref="A2:B2"/>
    <mergeCell ref="D2:E2"/>
    <mergeCell ref="A79:B79"/>
    <mergeCell ref="A51:B51"/>
    <mergeCell ref="A40:B40"/>
    <mergeCell ref="D21:E21"/>
    <mergeCell ref="D33:E33"/>
    <mergeCell ref="D75:E75"/>
    <mergeCell ref="A68:B68"/>
    <mergeCell ref="A33:B33"/>
  </mergeCells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8BB0A9-4766-4292-AE90-3AC912A68BC7}">
  <dimension ref="A1:X91"/>
  <sheetViews>
    <sheetView zoomScale="85" zoomScaleNormal="85" workbookViewId="0">
      <selection activeCell="D14" sqref="D14"/>
    </sheetView>
  </sheetViews>
  <sheetFormatPr defaultRowHeight="14"/>
  <cols>
    <col min="1" max="1" width="33.9140625" style="69" customWidth="1"/>
    <col min="2" max="2" width="10.4140625" style="107" bestFit="1" customWidth="1"/>
    <col min="3" max="3" width="15.25" style="108" customWidth="1"/>
    <col min="4" max="4" width="10.4140625" style="107" bestFit="1" customWidth="1"/>
    <col min="5" max="5" width="5.9140625" style="69" customWidth="1"/>
    <col min="6" max="6" width="20.4140625" style="69" customWidth="1"/>
    <col min="7" max="7" width="13.6640625" style="107" customWidth="1"/>
    <col min="8" max="8" width="8.9140625" style="107"/>
    <col min="9" max="9" width="11.08203125" style="107" customWidth="1"/>
    <col min="10" max="10" width="9.25" style="69" customWidth="1"/>
    <col min="11" max="11" width="28.4140625" style="69" customWidth="1"/>
    <col min="12" max="12" width="13.33203125" style="69" customWidth="1"/>
    <col min="13" max="15" width="8.9140625" style="69"/>
    <col min="16" max="16" width="29.33203125" style="69" customWidth="1"/>
    <col min="17" max="20" width="8.9140625" style="69"/>
    <col min="21" max="21" width="33.25" style="69" customWidth="1"/>
    <col min="22" max="24" width="8.9140625" style="69"/>
    <col min="25" max="25" width="8.6640625" style="71"/>
    <col min="26" max="26" width="14.08203125" style="71" customWidth="1"/>
    <col min="27" max="16384" width="8.6640625" style="71"/>
  </cols>
  <sheetData>
    <row r="1" spans="1:20" ht="180" customHeight="1"/>
    <row r="2" spans="1:20" s="73" customFormat="1" ht="16.75" customHeight="1">
      <c r="A2" s="72" t="s">
        <v>0</v>
      </c>
      <c r="B2" s="72"/>
      <c r="C2" s="109" t="s">
        <v>130</v>
      </c>
      <c r="D2" s="110" t="s">
        <v>131</v>
      </c>
      <c r="E2" s="70"/>
      <c r="F2" s="72" t="s">
        <v>3</v>
      </c>
      <c r="G2" s="72"/>
      <c r="H2" s="109" t="s">
        <v>130</v>
      </c>
      <c r="I2" s="110" t="s">
        <v>131</v>
      </c>
      <c r="J2" s="70"/>
      <c r="O2" s="70"/>
      <c r="T2" s="70"/>
    </row>
    <row r="3" spans="1:20" ht="16.75" customHeight="1">
      <c r="A3" s="16" t="s">
        <v>18</v>
      </c>
      <c r="B3" s="33">
        <v>571140</v>
      </c>
      <c r="C3" s="111">
        <v>328406</v>
      </c>
      <c r="D3" s="112">
        <f>B3-C3</f>
        <v>242734</v>
      </c>
      <c r="F3" s="16" t="s">
        <v>51</v>
      </c>
      <c r="G3" s="124">
        <v>45080</v>
      </c>
      <c r="H3" s="111">
        <v>25921</v>
      </c>
      <c r="I3" s="112">
        <f t="shared" ref="I3:I19" si="0">G3-H3</f>
        <v>19159</v>
      </c>
    </row>
    <row r="4" spans="1:20" ht="16.75" customHeight="1">
      <c r="A4" s="16" t="s">
        <v>27</v>
      </c>
      <c r="B4" s="33">
        <v>259110</v>
      </c>
      <c r="C4" s="111">
        <v>148988</v>
      </c>
      <c r="D4" s="112">
        <f t="shared" ref="D4:D31" si="1">B4-C4</f>
        <v>110122</v>
      </c>
      <c r="F4" s="16" t="s">
        <v>52</v>
      </c>
      <c r="G4" s="124">
        <v>35200</v>
      </c>
      <c r="H4" s="111">
        <v>20240</v>
      </c>
      <c r="I4" s="112">
        <f t="shared" si="0"/>
        <v>14960</v>
      </c>
    </row>
    <row r="5" spans="1:20" ht="16.75" customHeight="1">
      <c r="A5" s="16" t="s">
        <v>17</v>
      </c>
      <c r="B5" s="33">
        <v>273910</v>
      </c>
      <c r="C5" s="111">
        <v>157498</v>
      </c>
      <c r="D5" s="112">
        <f t="shared" si="1"/>
        <v>116412</v>
      </c>
      <c r="F5" s="16" t="s">
        <v>53</v>
      </c>
      <c r="G5" s="124">
        <v>78690</v>
      </c>
      <c r="H5" s="111">
        <v>45247</v>
      </c>
      <c r="I5" s="112">
        <f t="shared" si="0"/>
        <v>33443</v>
      </c>
    </row>
    <row r="6" spans="1:20" ht="16.75" customHeight="1">
      <c r="A6" s="16" t="s">
        <v>21</v>
      </c>
      <c r="B6" s="33">
        <v>227010</v>
      </c>
      <c r="C6" s="111">
        <v>130531</v>
      </c>
      <c r="D6" s="112">
        <f t="shared" si="1"/>
        <v>96479</v>
      </c>
      <c r="F6" s="16" t="s">
        <v>54</v>
      </c>
      <c r="G6" s="124">
        <v>20880</v>
      </c>
      <c r="H6" s="111">
        <v>12006</v>
      </c>
      <c r="I6" s="112">
        <f t="shared" si="0"/>
        <v>8874</v>
      </c>
    </row>
    <row r="7" spans="1:20" ht="16.75" customHeight="1">
      <c r="A7" s="16" t="s">
        <v>24</v>
      </c>
      <c r="B7" s="33">
        <v>395430</v>
      </c>
      <c r="C7" s="111">
        <v>227372</v>
      </c>
      <c r="D7" s="112">
        <f t="shared" si="1"/>
        <v>168058</v>
      </c>
      <c r="F7" s="16" t="s">
        <v>55</v>
      </c>
      <c r="G7" s="124">
        <v>25000</v>
      </c>
      <c r="H7" s="111">
        <v>14375</v>
      </c>
      <c r="I7" s="112">
        <f t="shared" si="0"/>
        <v>10625</v>
      </c>
    </row>
    <row r="8" spans="1:20" ht="16.75" customHeight="1">
      <c r="A8" s="16" t="s">
        <v>13</v>
      </c>
      <c r="B8" s="33">
        <v>242150</v>
      </c>
      <c r="C8" s="111">
        <v>139236</v>
      </c>
      <c r="D8" s="112">
        <f t="shared" si="1"/>
        <v>102914</v>
      </c>
      <c r="F8" s="16" t="s">
        <v>58</v>
      </c>
      <c r="G8" s="124">
        <v>1386160</v>
      </c>
      <c r="H8" s="111">
        <v>797042</v>
      </c>
      <c r="I8" s="112">
        <f t="shared" si="0"/>
        <v>589118</v>
      </c>
    </row>
    <row r="9" spans="1:20">
      <c r="A9" s="16" t="s">
        <v>14</v>
      </c>
      <c r="B9" s="33">
        <v>286350</v>
      </c>
      <c r="C9" s="111">
        <v>164651</v>
      </c>
      <c r="D9" s="112">
        <f t="shared" si="1"/>
        <v>121699</v>
      </c>
      <c r="F9" s="16" t="s">
        <v>45</v>
      </c>
      <c r="G9" s="124">
        <v>143930</v>
      </c>
      <c r="H9" s="111">
        <v>82760</v>
      </c>
      <c r="I9" s="112">
        <f t="shared" si="0"/>
        <v>61170</v>
      </c>
    </row>
    <row r="10" spans="1:20">
      <c r="A10" s="16" t="s">
        <v>20</v>
      </c>
      <c r="B10" s="34">
        <v>286350</v>
      </c>
      <c r="C10" s="111">
        <v>164651</v>
      </c>
      <c r="D10" s="112">
        <f t="shared" si="1"/>
        <v>121699</v>
      </c>
      <c r="F10" s="16" t="s">
        <v>47</v>
      </c>
      <c r="G10" s="124">
        <v>387100</v>
      </c>
      <c r="H10" s="111">
        <v>222583</v>
      </c>
      <c r="I10" s="112">
        <f t="shared" si="0"/>
        <v>164517</v>
      </c>
    </row>
    <row r="11" spans="1:20">
      <c r="A11" s="16" t="s">
        <v>15</v>
      </c>
      <c r="B11" s="34">
        <v>263130</v>
      </c>
      <c r="C11" s="111">
        <v>151300</v>
      </c>
      <c r="D11" s="112">
        <f t="shared" si="1"/>
        <v>111830</v>
      </c>
      <c r="F11" s="16" t="s">
        <v>48</v>
      </c>
      <c r="G11" s="124">
        <v>474680</v>
      </c>
      <c r="H11" s="111">
        <v>272941</v>
      </c>
      <c r="I11" s="112">
        <f t="shared" si="0"/>
        <v>201739</v>
      </c>
    </row>
    <row r="12" spans="1:20">
      <c r="A12" s="16" t="s">
        <v>26</v>
      </c>
      <c r="B12" s="34">
        <v>236670</v>
      </c>
      <c r="C12" s="111">
        <v>136085</v>
      </c>
      <c r="D12" s="112">
        <f t="shared" si="1"/>
        <v>100585</v>
      </c>
      <c r="F12" s="16" t="s">
        <v>46</v>
      </c>
      <c r="G12" s="124">
        <v>409550</v>
      </c>
      <c r="H12" s="111">
        <v>235491</v>
      </c>
      <c r="I12" s="112">
        <f t="shared" si="0"/>
        <v>174059</v>
      </c>
    </row>
    <row r="13" spans="1:20">
      <c r="A13" s="16" t="s">
        <v>23</v>
      </c>
      <c r="B13" s="34">
        <v>216570</v>
      </c>
      <c r="C13" s="111">
        <v>124528</v>
      </c>
      <c r="D13" s="112">
        <f t="shared" si="1"/>
        <v>92042</v>
      </c>
      <c r="F13" s="16" t="s">
        <v>56</v>
      </c>
      <c r="G13" s="125">
        <v>50000</v>
      </c>
      <c r="H13" s="111">
        <v>28750</v>
      </c>
      <c r="I13" s="112">
        <f t="shared" si="0"/>
        <v>21250</v>
      </c>
    </row>
    <row r="14" spans="1:20">
      <c r="A14" s="16" t="s">
        <v>28</v>
      </c>
      <c r="B14" s="34">
        <v>226330</v>
      </c>
      <c r="C14" s="111">
        <v>130140</v>
      </c>
      <c r="D14" s="112">
        <f t="shared" si="1"/>
        <v>96190</v>
      </c>
      <c r="F14" s="16" t="s">
        <v>49</v>
      </c>
      <c r="G14" s="124">
        <v>87330</v>
      </c>
      <c r="H14" s="111">
        <v>50215</v>
      </c>
      <c r="I14" s="112">
        <f t="shared" si="0"/>
        <v>37115</v>
      </c>
    </row>
    <row r="15" spans="1:20">
      <c r="A15" s="16" t="s">
        <v>22</v>
      </c>
      <c r="B15" s="34">
        <v>210710</v>
      </c>
      <c r="C15" s="111">
        <v>121158</v>
      </c>
      <c r="D15" s="112">
        <f t="shared" si="1"/>
        <v>89552</v>
      </c>
      <c r="F15" s="16" t="s">
        <v>57</v>
      </c>
      <c r="G15" s="125">
        <v>91000</v>
      </c>
      <c r="H15" s="111">
        <v>52325</v>
      </c>
      <c r="I15" s="112">
        <f t="shared" si="0"/>
        <v>38675</v>
      </c>
    </row>
    <row r="16" spans="1:20">
      <c r="A16" s="16" t="s">
        <v>16</v>
      </c>
      <c r="B16" s="34">
        <v>229810</v>
      </c>
      <c r="C16" s="111">
        <v>132141</v>
      </c>
      <c r="D16" s="112">
        <f t="shared" si="1"/>
        <v>97669</v>
      </c>
      <c r="F16" s="16" t="s">
        <v>50</v>
      </c>
      <c r="G16" s="124">
        <v>45670</v>
      </c>
      <c r="H16" s="111">
        <v>26260</v>
      </c>
      <c r="I16" s="112">
        <f t="shared" si="0"/>
        <v>19410</v>
      </c>
    </row>
    <row r="17" spans="1:9">
      <c r="A17" s="16" t="s">
        <v>25</v>
      </c>
      <c r="B17" s="34">
        <v>207380</v>
      </c>
      <c r="C17" s="111">
        <v>119244</v>
      </c>
      <c r="D17" s="112">
        <f t="shared" si="1"/>
        <v>88136</v>
      </c>
      <c r="F17" s="74" t="s">
        <v>29</v>
      </c>
      <c r="G17" s="121">
        <v>3280270</v>
      </c>
      <c r="H17" s="109">
        <v>1886155</v>
      </c>
      <c r="I17" s="113">
        <f t="shared" si="0"/>
        <v>1394115</v>
      </c>
    </row>
    <row r="18" spans="1:9">
      <c r="A18" s="16" t="s">
        <v>19</v>
      </c>
      <c r="B18" s="34">
        <v>286350</v>
      </c>
      <c r="C18" s="111">
        <v>164651</v>
      </c>
      <c r="D18" s="112">
        <f t="shared" si="1"/>
        <v>121699</v>
      </c>
      <c r="H18" s="108"/>
      <c r="I18" s="114">
        <f t="shared" si="0"/>
        <v>0</v>
      </c>
    </row>
    <row r="19" spans="1:9">
      <c r="A19" s="74" t="s">
        <v>29</v>
      </c>
      <c r="B19" s="35">
        <v>4418400</v>
      </c>
      <c r="C19" s="109">
        <v>2540580</v>
      </c>
      <c r="D19" s="113">
        <f t="shared" si="1"/>
        <v>1877820</v>
      </c>
      <c r="H19" s="108"/>
      <c r="I19" s="114">
        <f t="shared" si="0"/>
        <v>0</v>
      </c>
    </row>
    <row r="20" spans="1:9">
      <c r="D20" s="114">
        <f t="shared" si="1"/>
        <v>0</v>
      </c>
    </row>
    <row r="21" spans="1:9">
      <c r="D21" s="114">
        <f t="shared" si="1"/>
        <v>0</v>
      </c>
    </row>
    <row r="22" spans="1:9">
      <c r="A22" s="75" t="s">
        <v>6</v>
      </c>
      <c r="B22" s="75"/>
      <c r="C22" s="109" t="s">
        <v>130</v>
      </c>
      <c r="D22" s="110" t="s">
        <v>131</v>
      </c>
      <c r="F22" s="75" t="s">
        <v>9</v>
      </c>
      <c r="G22" s="75"/>
      <c r="H22" s="109" t="s">
        <v>130</v>
      </c>
      <c r="I22" s="110" t="s">
        <v>131</v>
      </c>
    </row>
    <row r="23" spans="1:9">
      <c r="A23" s="17" t="s">
        <v>135</v>
      </c>
      <c r="B23" s="115">
        <v>56300</v>
      </c>
      <c r="C23" s="111">
        <v>32373</v>
      </c>
      <c r="D23" s="112">
        <f t="shared" si="1"/>
        <v>23927</v>
      </c>
      <c r="F23" s="17" t="s">
        <v>106</v>
      </c>
      <c r="G23" s="115">
        <v>89456</v>
      </c>
      <c r="H23" s="111">
        <v>51437</v>
      </c>
      <c r="I23" s="112">
        <f t="shared" ref="I23:I29" si="2">G23-H23</f>
        <v>38019</v>
      </c>
    </row>
    <row r="24" spans="1:9">
      <c r="A24" s="17" t="s">
        <v>88</v>
      </c>
      <c r="B24" s="115">
        <v>19600</v>
      </c>
      <c r="C24" s="111">
        <v>11270</v>
      </c>
      <c r="D24" s="112">
        <f t="shared" si="1"/>
        <v>8330</v>
      </c>
      <c r="F24" s="17" t="s">
        <v>107</v>
      </c>
      <c r="G24" s="115">
        <v>24823</v>
      </c>
      <c r="H24" s="111">
        <v>14273</v>
      </c>
      <c r="I24" s="112">
        <f t="shared" si="2"/>
        <v>10550</v>
      </c>
    </row>
    <row r="25" spans="1:9">
      <c r="A25" s="17" t="s">
        <v>89</v>
      </c>
      <c r="B25" s="115">
        <v>11500</v>
      </c>
      <c r="C25" s="111">
        <v>6613</v>
      </c>
      <c r="D25" s="112">
        <f t="shared" si="1"/>
        <v>4887</v>
      </c>
      <c r="F25" s="17" t="s">
        <v>108</v>
      </c>
      <c r="G25" s="115">
        <v>13391</v>
      </c>
      <c r="H25" s="111">
        <v>7700</v>
      </c>
      <c r="I25" s="112">
        <f t="shared" si="2"/>
        <v>5691</v>
      </c>
    </row>
    <row r="26" spans="1:9">
      <c r="A26" s="17" t="s">
        <v>90</v>
      </c>
      <c r="B26" s="115">
        <v>8200</v>
      </c>
      <c r="C26" s="111">
        <v>4715</v>
      </c>
      <c r="D26" s="112">
        <f t="shared" si="1"/>
        <v>3485</v>
      </c>
      <c r="F26" s="17" t="s">
        <v>109</v>
      </c>
      <c r="G26" s="115">
        <v>16160</v>
      </c>
      <c r="H26" s="111">
        <v>9292</v>
      </c>
      <c r="I26" s="112">
        <f t="shared" si="2"/>
        <v>6868</v>
      </c>
    </row>
    <row r="27" spans="1:9" ht="28">
      <c r="A27" s="17" t="s">
        <v>91</v>
      </c>
      <c r="B27" s="115">
        <v>5500</v>
      </c>
      <c r="C27" s="111">
        <v>3163</v>
      </c>
      <c r="D27" s="112">
        <f t="shared" si="1"/>
        <v>2337</v>
      </c>
      <c r="F27" s="17" t="s">
        <v>110</v>
      </c>
      <c r="G27" s="115">
        <v>7991</v>
      </c>
      <c r="H27" s="111">
        <v>4595</v>
      </c>
      <c r="I27" s="112">
        <f t="shared" si="2"/>
        <v>3396</v>
      </c>
    </row>
    <row r="28" spans="1:9">
      <c r="A28" s="17" t="s">
        <v>92</v>
      </c>
      <c r="B28" s="115">
        <v>17000</v>
      </c>
      <c r="C28" s="111">
        <v>9775</v>
      </c>
      <c r="D28" s="112">
        <f t="shared" si="1"/>
        <v>7225</v>
      </c>
      <c r="F28" s="17" t="s">
        <v>111</v>
      </c>
      <c r="G28" s="115">
        <v>7834</v>
      </c>
      <c r="H28" s="111">
        <v>4505</v>
      </c>
      <c r="I28" s="112">
        <f t="shared" si="2"/>
        <v>3329</v>
      </c>
    </row>
    <row r="29" spans="1:9">
      <c r="A29" s="17" t="s">
        <v>93</v>
      </c>
      <c r="B29" s="115">
        <v>20900</v>
      </c>
      <c r="C29" s="111">
        <v>12018</v>
      </c>
      <c r="D29" s="112">
        <f t="shared" si="1"/>
        <v>8882</v>
      </c>
      <c r="F29" s="74" t="s">
        <v>29</v>
      </c>
      <c r="G29" s="117">
        <v>159655</v>
      </c>
      <c r="H29" s="109">
        <v>91802</v>
      </c>
      <c r="I29" s="113">
        <f t="shared" si="2"/>
        <v>67853</v>
      </c>
    </row>
    <row r="30" spans="1:9">
      <c r="A30" s="17" t="s">
        <v>94</v>
      </c>
      <c r="B30" s="115">
        <v>19500</v>
      </c>
      <c r="C30" s="111">
        <v>11213</v>
      </c>
      <c r="D30" s="112">
        <f t="shared" si="1"/>
        <v>8287</v>
      </c>
      <c r="H30" s="108"/>
    </row>
    <row r="31" spans="1:9">
      <c r="A31" s="74" t="s">
        <v>29</v>
      </c>
      <c r="B31" s="35">
        <v>158500</v>
      </c>
      <c r="C31" s="109">
        <v>91138</v>
      </c>
      <c r="D31" s="113">
        <f t="shared" si="1"/>
        <v>67362</v>
      </c>
    </row>
    <row r="33" spans="1:9">
      <c r="A33" s="75" t="s">
        <v>12</v>
      </c>
      <c r="B33" s="75"/>
      <c r="C33" s="109" t="s">
        <v>130</v>
      </c>
      <c r="D33" s="110" t="s">
        <v>131</v>
      </c>
      <c r="F33" s="72" t="s">
        <v>4</v>
      </c>
      <c r="G33" s="72"/>
      <c r="H33" s="109" t="s">
        <v>130</v>
      </c>
      <c r="I33" s="110" t="s">
        <v>131</v>
      </c>
    </row>
    <row r="34" spans="1:9">
      <c r="A34" s="16" t="s">
        <v>120</v>
      </c>
      <c r="B34" s="116">
        <v>35533</v>
      </c>
      <c r="C34" s="111">
        <v>20431</v>
      </c>
      <c r="D34" s="112">
        <f t="shared" ref="D34:D45" si="3">B34-C34</f>
        <v>15102</v>
      </c>
      <c r="F34" s="16" t="s">
        <v>81</v>
      </c>
      <c r="G34" s="34">
        <v>375490</v>
      </c>
      <c r="H34" s="111">
        <v>215907</v>
      </c>
      <c r="I34" s="112">
        <f t="shared" ref="I34:I49" si="4">G34-H34</f>
        <v>159583</v>
      </c>
    </row>
    <row r="35" spans="1:9">
      <c r="A35" s="16" t="s">
        <v>137</v>
      </c>
      <c r="B35" s="116">
        <v>68000</v>
      </c>
      <c r="C35" s="111">
        <v>39100</v>
      </c>
      <c r="D35" s="112">
        <f t="shared" si="3"/>
        <v>28900</v>
      </c>
      <c r="F35" s="16" t="s">
        <v>72</v>
      </c>
      <c r="G35" s="34">
        <v>572300</v>
      </c>
      <c r="H35" s="111">
        <v>329073</v>
      </c>
      <c r="I35" s="112">
        <f t="shared" si="4"/>
        <v>243227</v>
      </c>
    </row>
    <row r="36" spans="1:9">
      <c r="A36" s="16" t="s">
        <v>121</v>
      </c>
      <c r="B36" s="116">
        <v>43229</v>
      </c>
      <c r="C36" s="111">
        <v>24857</v>
      </c>
      <c r="D36" s="112">
        <f t="shared" si="3"/>
        <v>18372</v>
      </c>
      <c r="F36" s="16" t="s">
        <v>73</v>
      </c>
      <c r="G36" s="34">
        <v>243290</v>
      </c>
      <c r="H36" s="111">
        <v>139892</v>
      </c>
      <c r="I36" s="112">
        <f t="shared" si="4"/>
        <v>103398</v>
      </c>
    </row>
    <row r="37" spans="1:9">
      <c r="A37" s="16" t="s">
        <v>138</v>
      </c>
      <c r="B37" s="116">
        <v>33341</v>
      </c>
      <c r="C37" s="111">
        <v>19171</v>
      </c>
      <c r="D37" s="112">
        <f t="shared" si="3"/>
        <v>14170</v>
      </c>
      <c r="F37" s="16" t="s">
        <v>69</v>
      </c>
      <c r="G37" s="34">
        <v>271700</v>
      </c>
      <c r="H37" s="111">
        <v>156228</v>
      </c>
      <c r="I37" s="112">
        <f t="shared" si="4"/>
        <v>115472</v>
      </c>
    </row>
    <row r="38" spans="1:9">
      <c r="A38" s="16" t="s">
        <v>139</v>
      </c>
      <c r="B38" s="116">
        <v>46558</v>
      </c>
      <c r="C38" s="111">
        <v>26771</v>
      </c>
      <c r="D38" s="112">
        <f t="shared" si="3"/>
        <v>19787</v>
      </c>
      <c r="F38" s="16" t="s">
        <v>74</v>
      </c>
      <c r="G38" s="34">
        <v>79600</v>
      </c>
      <c r="H38" s="111">
        <v>45770</v>
      </c>
      <c r="I38" s="112">
        <f t="shared" si="4"/>
        <v>33830</v>
      </c>
    </row>
    <row r="39" spans="1:9">
      <c r="A39" s="16" t="s">
        <v>122</v>
      </c>
      <c r="B39" s="116">
        <v>121359</v>
      </c>
      <c r="C39" s="111">
        <v>69781</v>
      </c>
      <c r="D39" s="112">
        <f t="shared" si="3"/>
        <v>51578</v>
      </c>
      <c r="F39" s="16" t="s">
        <v>75</v>
      </c>
      <c r="G39" s="34">
        <v>101200</v>
      </c>
      <c r="H39" s="111">
        <v>58190</v>
      </c>
      <c r="I39" s="112">
        <f t="shared" si="4"/>
        <v>43010</v>
      </c>
    </row>
    <row r="40" spans="1:9">
      <c r="A40" s="16" t="s">
        <v>140</v>
      </c>
      <c r="B40" s="116">
        <v>571169</v>
      </c>
      <c r="C40" s="111">
        <v>328422</v>
      </c>
      <c r="D40" s="112">
        <f t="shared" si="3"/>
        <v>242747</v>
      </c>
      <c r="F40" s="16" t="s">
        <v>67</v>
      </c>
      <c r="G40" s="34">
        <v>95000</v>
      </c>
      <c r="H40" s="111">
        <v>54625</v>
      </c>
      <c r="I40" s="112">
        <f t="shared" si="4"/>
        <v>40375</v>
      </c>
    </row>
    <row r="41" spans="1:9">
      <c r="A41" s="16" t="s">
        <v>141</v>
      </c>
      <c r="B41" s="116">
        <v>6354</v>
      </c>
      <c r="C41" s="111">
        <v>3654</v>
      </c>
      <c r="D41" s="112">
        <f t="shared" si="3"/>
        <v>2700</v>
      </c>
      <c r="F41" s="16" t="s">
        <v>76</v>
      </c>
      <c r="G41" s="34">
        <v>75500</v>
      </c>
      <c r="H41" s="111">
        <v>43413</v>
      </c>
      <c r="I41" s="112">
        <f t="shared" si="4"/>
        <v>32087</v>
      </c>
    </row>
    <row r="42" spans="1:9">
      <c r="A42" s="16" t="s">
        <v>123</v>
      </c>
      <c r="B42" s="116">
        <v>31203</v>
      </c>
      <c r="C42" s="111">
        <v>17942</v>
      </c>
      <c r="D42" s="112">
        <f t="shared" si="3"/>
        <v>13261</v>
      </c>
      <c r="F42" s="16" t="s">
        <v>70</v>
      </c>
      <c r="G42" s="34">
        <v>59050</v>
      </c>
      <c r="H42" s="111">
        <v>33954</v>
      </c>
      <c r="I42" s="112">
        <f t="shared" si="4"/>
        <v>25096</v>
      </c>
    </row>
    <row r="43" spans="1:9">
      <c r="A43" s="16" t="s">
        <v>124</v>
      </c>
      <c r="B43" s="116">
        <v>184644</v>
      </c>
      <c r="C43" s="111">
        <v>106170</v>
      </c>
      <c r="D43" s="112">
        <f t="shared" si="3"/>
        <v>78474</v>
      </c>
      <c r="F43" s="16" t="s">
        <v>71</v>
      </c>
      <c r="G43" s="34">
        <v>73200</v>
      </c>
      <c r="H43" s="111">
        <v>42090</v>
      </c>
      <c r="I43" s="112">
        <f t="shared" si="4"/>
        <v>31110</v>
      </c>
    </row>
    <row r="44" spans="1:9">
      <c r="A44" s="16" t="s">
        <v>125</v>
      </c>
      <c r="B44" s="116">
        <v>20805</v>
      </c>
      <c r="C44" s="111">
        <v>11963</v>
      </c>
      <c r="D44" s="112">
        <f t="shared" si="3"/>
        <v>8842</v>
      </c>
      <c r="F44" s="16" t="s">
        <v>77</v>
      </c>
      <c r="G44" s="34">
        <v>77651</v>
      </c>
      <c r="H44" s="111">
        <v>44649</v>
      </c>
      <c r="I44" s="112">
        <f t="shared" si="4"/>
        <v>33002</v>
      </c>
    </row>
    <row r="45" spans="1:9">
      <c r="A45" s="74" t="s">
        <v>29</v>
      </c>
      <c r="B45" s="117">
        <v>1162195</v>
      </c>
      <c r="C45" s="109">
        <v>668262</v>
      </c>
      <c r="D45" s="113">
        <f t="shared" si="3"/>
        <v>493933</v>
      </c>
      <c r="F45" s="16" t="s">
        <v>78</v>
      </c>
      <c r="G45" s="34">
        <v>98323</v>
      </c>
      <c r="H45" s="111">
        <v>56536</v>
      </c>
      <c r="I45" s="112">
        <f t="shared" si="4"/>
        <v>41787</v>
      </c>
    </row>
    <row r="46" spans="1:9">
      <c r="F46" s="16" t="s">
        <v>79</v>
      </c>
      <c r="G46" s="34">
        <v>89496</v>
      </c>
      <c r="H46" s="111">
        <v>51460</v>
      </c>
      <c r="I46" s="112">
        <f t="shared" si="4"/>
        <v>38036</v>
      </c>
    </row>
    <row r="47" spans="1:9">
      <c r="A47" s="72" t="s">
        <v>1</v>
      </c>
      <c r="B47" s="72"/>
      <c r="C47" s="109" t="s">
        <v>130</v>
      </c>
      <c r="D47" s="110" t="s">
        <v>131</v>
      </c>
      <c r="F47" s="16" t="s">
        <v>80</v>
      </c>
      <c r="G47" s="34">
        <v>59700</v>
      </c>
      <c r="H47" s="111">
        <v>34328</v>
      </c>
      <c r="I47" s="112">
        <f t="shared" si="4"/>
        <v>25372</v>
      </c>
    </row>
    <row r="48" spans="1:9">
      <c r="A48" s="16" t="s">
        <v>36</v>
      </c>
      <c r="B48" s="34">
        <v>22900</v>
      </c>
      <c r="C48" s="111">
        <v>13168</v>
      </c>
      <c r="D48" s="112">
        <f t="shared" ref="D48:D63" si="5">B48-C48</f>
        <v>9732</v>
      </c>
      <c r="F48" s="16" t="s">
        <v>68</v>
      </c>
      <c r="G48" s="34">
        <v>52150</v>
      </c>
      <c r="H48" s="111">
        <v>29986</v>
      </c>
      <c r="I48" s="112">
        <f t="shared" si="4"/>
        <v>22164</v>
      </c>
    </row>
    <row r="49" spans="1:9">
      <c r="A49" s="16" t="s">
        <v>37</v>
      </c>
      <c r="B49" s="34">
        <v>61900</v>
      </c>
      <c r="C49" s="111">
        <v>35593</v>
      </c>
      <c r="D49" s="112">
        <f t="shared" si="5"/>
        <v>26307</v>
      </c>
      <c r="F49" s="74" t="s">
        <v>29</v>
      </c>
      <c r="G49" s="119">
        <v>2323650</v>
      </c>
      <c r="H49" s="109">
        <v>1336099</v>
      </c>
      <c r="I49" s="113">
        <f t="shared" si="4"/>
        <v>987551</v>
      </c>
    </row>
    <row r="50" spans="1:9">
      <c r="A50" s="16" t="s">
        <v>38</v>
      </c>
      <c r="B50" s="34">
        <v>31000</v>
      </c>
      <c r="C50" s="111">
        <v>17825</v>
      </c>
      <c r="D50" s="112">
        <f t="shared" si="5"/>
        <v>13175</v>
      </c>
    </row>
    <row r="51" spans="1:9">
      <c r="A51" s="16" t="s">
        <v>39</v>
      </c>
      <c r="B51" s="34">
        <v>9100</v>
      </c>
      <c r="C51" s="111">
        <v>5233</v>
      </c>
      <c r="D51" s="112">
        <f t="shared" si="5"/>
        <v>3867</v>
      </c>
      <c r="F51" s="75" t="s">
        <v>10</v>
      </c>
      <c r="G51" s="75"/>
      <c r="H51" s="109" t="s">
        <v>130</v>
      </c>
      <c r="I51" s="110" t="s">
        <v>131</v>
      </c>
    </row>
    <row r="52" spans="1:9">
      <c r="A52" s="16" t="s">
        <v>32</v>
      </c>
      <c r="B52" s="34">
        <v>104450</v>
      </c>
      <c r="C52" s="111">
        <v>60059</v>
      </c>
      <c r="D52" s="112">
        <f t="shared" si="5"/>
        <v>44391</v>
      </c>
      <c r="F52" s="16" t="s">
        <v>112</v>
      </c>
      <c r="G52" s="116">
        <v>90515</v>
      </c>
      <c r="H52" s="111">
        <v>52046</v>
      </c>
      <c r="I52" s="112">
        <f t="shared" ref="I52:I60" si="6">G52-H52</f>
        <v>38469</v>
      </c>
    </row>
    <row r="53" spans="1:9">
      <c r="A53" s="16" t="s">
        <v>40</v>
      </c>
      <c r="B53" s="34">
        <v>17000</v>
      </c>
      <c r="C53" s="111">
        <v>9775</v>
      </c>
      <c r="D53" s="112">
        <f t="shared" si="5"/>
        <v>7225</v>
      </c>
      <c r="F53" s="16" t="s">
        <v>113</v>
      </c>
      <c r="G53" s="116">
        <v>51787</v>
      </c>
      <c r="H53" s="111">
        <v>29778</v>
      </c>
      <c r="I53" s="112">
        <f t="shared" si="6"/>
        <v>22009</v>
      </c>
    </row>
    <row r="54" spans="1:9">
      <c r="A54" s="16" t="s">
        <v>30</v>
      </c>
      <c r="B54" s="34">
        <v>83600</v>
      </c>
      <c r="C54" s="111">
        <v>48070</v>
      </c>
      <c r="D54" s="112">
        <f t="shared" si="5"/>
        <v>35530</v>
      </c>
      <c r="F54" s="16" t="s">
        <v>114</v>
      </c>
      <c r="G54" s="116">
        <v>26248</v>
      </c>
      <c r="H54" s="111">
        <v>15093</v>
      </c>
      <c r="I54" s="112">
        <f t="shared" si="6"/>
        <v>11155</v>
      </c>
    </row>
    <row r="55" spans="1:9">
      <c r="A55" s="16" t="s">
        <v>41</v>
      </c>
      <c r="B55" s="34">
        <v>78570</v>
      </c>
      <c r="C55" s="111">
        <v>45178</v>
      </c>
      <c r="D55" s="112">
        <f t="shared" si="5"/>
        <v>33392</v>
      </c>
      <c r="F55" s="16" t="s">
        <v>115</v>
      </c>
      <c r="G55" s="116">
        <v>37608</v>
      </c>
      <c r="H55" s="111">
        <v>21625</v>
      </c>
      <c r="I55" s="112">
        <f t="shared" si="6"/>
        <v>15983</v>
      </c>
    </row>
    <row r="56" spans="1:9">
      <c r="A56" s="18" t="s">
        <v>42</v>
      </c>
      <c r="B56" s="34">
        <v>27740</v>
      </c>
      <c r="C56" s="111">
        <v>15951</v>
      </c>
      <c r="D56" s="112">
        <f t="shared" si="5"/>
        <v>11789</v>
      </c>
      <c r="F56" s="16" t="s">
        <v>116</v>
      </c>
      <c r="G56" s="116">
        <v>8674</v>
      </c>
      <c r="H56" s="111">
        <v>4988</v>
      </c>
      <c r="I56" s="112">
        <f t="shared" si="6"/>
        <v>3686</v>
      </c>
    </row>
    <row r="57" spans="1:9">
      <c r="A57" s="16" t="s">
        <v>33</v>
      </c>
      <c r="B57" s="34">
        <v>7000</v>
      </c>
      <c r="C57" s="111">
        <v>4025</v>
      </c>
      <c r="D57" s="112">
        <f t="shared" si="5"/>
        <v>2975</v>
      </c>
      <c r="F57" s="16" t="s">
        <v>117</v>
      </c>
      <c r="G57" s="116">
        <v>31197</v>
      </c>
      <c r="H57" s="111">
        <v>17938</v>
      </c>
      <c r="I57" s="112">
        <f t="shared" si="6"/>
        <v>13259</v>
      </c>
    </row>
    <row r="58" spans="1:9">
      <c r="A58" s="16" t="s">
        <v>34</v>
      </c>
      <c r="B58" s="118">
        <v>194100</v>
      </c>
      <c r="C58" s="111">
        <v>111608</v>
      </c>
      <c r="D58" s="112">
        <f t="shared" si="5"/>
        <v>82492</v>
      </c>
      <c r="F58" s="16" t="s">
        <v>118</v>
      </c>
      <c r="G58" s="116">
        <v>19586</v>
      </c>
      <c r="H58" s="111">
        <v>11262</v>
      </c>
      <c r="I58" s="112">
        <f t="shared" si="6"/>
        <v>8324</v>
      </c>
    </row>
    <row r="59" spans="1:9">
      <c r="A59" s="16" t="s">
        <v>43</v>
      </c>
      <c r="B59" s="34">
        <v>169340</v>
      </c>
      <c r="C59" s="111">
        <v>97371</v>
      </c>
      <c r="D59" s="112">
        <f t="shared" si="5"/>
        <v>71969</v>
      </c>
      <c r="F59" s="16" t="s">
        <v>119</v>
      </c>
      <c r="G59" s="116">
        <v>35082</v>
      </c>
      <c r="H59" s="111">
        <v>20172</v>
      </c>
      <c r="I59" s="112">
        <f t="shared" si="6"/>
        <v>14910</v>
      </c>
    </row>
    <row r="60" spans="1:9">
      <c r="A60" s="16" t="s">
        <v>44</v>
      </c>
      <c r="B60" s="34">
        <v>33000</v>
      </c>
      <c r="C60" s="111">
        <v>18975</v>
      </c>
      <c r="D60" s="112">
        <f t="shared" si="5"/>
        <v>14025</v>
      </c>
      <c r="F60" s="74" t="s">
        <v>29</v>
      </c>
      <c r="G60" s="117">
        <v>300697</v>
      </c>
      <c r="H60" s="109">
        <v>172901</v>
      </c>
      <c r="I60" s="113">
        <f t="shared" si="6"/>
        <v>127796</v>
      </c>
    </row>
    <row r="61" spans="1:9">
      <c r="A61" s="16" t="s">
        <v>31</v>
      </c>
      <c r="B61" s="34">
        <v>519800</v>
      </c>
      <c r="C61" s="111">
        <v>298885</v>
      </c>
      <c r="D61" s="112">
        <f t="shared" si="5"/>
        <v>220915</v>
      </c>
    </row>
    <row r="62" spans="1:9">
      <c r="A62" s="16" t="s">
        <v>35</v>
      </c>
      <c r="B62" s="34">
        <v>32800</v>
      </c>
      <c r="C62" s="111">
        <v>18860</v>
      </c>
      <c r="D62" s="112">
        <f t="shared" si="5"/>
        <v>13940</v>
      </c>
    </row>
    <row r="63" spans="1:9">
      <c r="A63" s="74" t="s">
        <v>29</v>
      </c>
      <c r="B63" s="119">
        <v>1392300</v>
      </c>
      <c r="C63" s="109">
        <v>800573</v>
      </c>
      <c r="D63" s="113">
        <f t="shared" si="5"/>
        <v>591727</v>
      </c>
    </row>
    <row r="64" spans="1:9">
      <c r="C64" s="107"/>
    </row>
    <row r="65" spans="1:9">
      <c r="A65" s="75" t="s">
        <v>7</v>
      </c>
      <c r="B65" s="75"/>
      <c r="C65" s="109" t="s">
        <v>130</v>
      </c>
      <c r="D65" s="110" t="s">
        <v>131</v>
      </c>
      <c r="F65" s="75" t="s">
        <v>8</v>
      </c>
      <c r="G65" s="75"/>
      <c r="H65" s="109" t="s">
        <v>130</v>
      </c>
      <c r="I65" s="110" t="s">
        <v>131</v>
      </c>
    </row>
    <row r="66" spans="1:9">
      <c r="A66" s="17" t="s">
        <v>136</v>
      </c>
      <c r="B66" s="120">
        <v>202700</v>
      </c>
      <c r="C66" s="111">
        <v>116553</v>
      </c>
      <c r="D66" s="112">
        <f>B66-C66</f>
        <v>86147</v>
      </c>
      <c r="F66" s="17" t="s">
        <v>98</v>
      </c>
      <c r="G66" s="120">
        <v>187060</v>
      </c>
      <c r="H66" s="111">
        <v>107560</v>
      </c>
      <c r="I66" s="112">
        <f t="shared" ref="I66:I74" si="7">G66-H66</f>
        <v>79500</v>
      </c>
    </row>
    <row r="67" spans="1:9">
      <c r="A67" s="17" t="s">
        <v>95</v>
      </c>
      <c r="B67" s="120">
        <v>84550</v>
      </c>
      <c r="C67" s="111">
        <v>48616</v>
      </c>
      <c r="D67" s="112">
        <f>B67-C67</f>
        <v>35934</v>
      </c>
      <c r="F67" s="17" t="s">
        <v>99</v>
      </c>
      <c r="G67" s="120">
        <v>223083</v>
      </c>
      <c r="H67" s="111">
        <v>128273</v>
      </c>
      <c r="I67" s="112">
        <f t="shared" si="7"/>
        <v>94810</v>
      </c>
    </row>
    <row r="68" spans="1:9">
      <c r="A68" s="17" t="s">
        <v>96</v>
      </c>
      <c r="B68" s="120">
        <v>66000</v>
      </c>
      <c r="C68" s="111">
        <v>37950</v>
      </c>
      <c r="D68" s="112">
        <f>B68-C68</f>
        <v>28050</v>
      </c>
      <c r="F68" s="17" t="s">
        <v>100</v>
      </c>
      <c r="G68" s="120">
        <v>154926</v>
      </c>
      <c r="H68" s="111">
        <v>89082</v>
      </c>
      <c r="I68" s="112">
        <f t="shared" si="7"/>
        <v>65844</v>
      </c>
    </row>
    <row r="69" spans="1:9" ht="28">
      <c r="A69" s="17" t="s">
        <v>97</v>
      </c>
      <c r="B69" s="120">
        <v>17000</v>
      </c>
      <c r="C69" s="111">
        <v>9775</v>
      </c>
      <c r="D69" s="112">
        <f>B69-C69</f>
        <v>7225</v>
      </c>
      <c r="F69" s="17" t="s">
        <v>101</v>
      </c>
      <c r="G69" s="120">
        <v>130545</v>
      </c>
      <c r="H69" s="111">
        <v>75063</v>
      </c>
      <c r="I69" s="112">
        <f t="shared" si="7"/>
        <v>55482</v>
      </c>
    </row>
    <row r="70" spans="1:9">
      <c r="A70" s="74" t="s">
        <v>29</v>
      </c>
      <c r="B70" s="121">
        <v>370250</v>
      </c>
      <c r="C70" s="109">
        <v>212894</v>
      </c>
      <c r="D70" s="113">
        <f>B70-C70</f>
        <v>157356</v>
      </c>
      <c r="F70" s="17" t="s">
        <v>102</v>
      </c>
      <c r="G70" s="120">
        <v>86996</v>
      </c>
      <c r="H70" s="111">
        <v>50023</v>
      </c>
      <c r="I70" s="112">
        <f t="shared" si="7"/>
        <v>36973</v>
      </c>
    </row>
    <row r="71" spans="1:9">
      <c r="A71" s="76"/>
      <c r="D71" s="114">
        <f t="shared" ref="D71" si="8">B71-C71</f>
        <v>0</v>
      </c>
      <c r="F71" s="17" t="s">
        <v>103</v>
      </c>
      <c r="G71" s="120">
        <v>64136</v>
      </c>
      <c r="H71" s="111">
        <v>36878</v>
      </c>
      <c r="I71" s="112">
        <f t="shared" si="7"/>
        <v>27258</v>
      </c>
    </row>
    <row r="72" spans="1:9">
      <c r="C72" s="107"/>
      <c r="F72" s="17" t="s">
        <v>105</v>
      </c>
      <c r="G72" s="120">
        <v>36259</v>
      </c>
      <c r="H72" s="111">
        <v>20849</v>
      </c>
      <c r="I72" s="112">
        <f t="shared" si="7"/>
        <v>15410</v>
      </c>
    </row>
    <row r="73" spans="1:9">
      <c r="A73" s="75" t="s">
        <v>11</v>
      </c>
      <c r="B73" s="75"/>
      <c r="C73" s="109" t="s">
        <v>130</v>
      </c>
      <c r="D73" s="110" t="s">
        <v>131</v>
      </c>
      <c r="F73" s="17" t="s">
        <v>104</v>
      </c>
      <c r="G73" s="120">
        <v>43301</v>
      </c>
      <c r="H73" s="111">
        <v>24898</v>
      </c>
      <c r="I73" s="112">
        <f t="shared" si="7"/>
        <v>18403</v>
      </c>
    </row>
    <row r="74" spans="1:9">
      <c r="A74" s="16" t="s">
        <v>126</v>
      </c>
      <c r="B74" s="116">
        <v>204174</v>
      </c>
      <c r="C74" s="111">
        <v>117400</v>
      </c>
      <c r="D74" s="112">
        <f>B74-C74</f>
        <v>86774</v>
      </c>
      <c r="F74" s="74" t="s">
        <v>29</v>
      </c>
      <c r="G74" s="121">
        <v>926306</v>
      </c>
      <c r="H74" s="109">
        <v>532626</v>
      </c>
      <c r="I74" s="113">
        <f t="shared" si="7"/>
        <v>393680</v>
      </c>
    </row>
    <row r="75" spans="1:9">
      <c r="A75" s="16" t="s">
        <v>127</v>
      </c>
      <c r="B75" s="116">
        <v>167080</v>
      </c>
      <c r="C75" s="111">
        <v>96071</v>
      </c>
      <c r="D75" s="112">
        <f>B75-C75</f>
        <v>71009</v>
      </c>
    </row>
    <row r="76" spans="1:9">
      <c r="A76" s="16" t="s">
        <v>128</v>
      </c>
      <c r="B76" s="116">
        <v>78354</v>
      </c>
      <c r="C76" s="111">
        <v>45054</v>
      </c>
      <c r="D76" s="112">
        <f>B76-C76</f>
        <v>33300</v>
      </c>
    </row>
    <row r="77" spans="1:9">
      <c r="A77" s="16" t="s">
        <v>129</v>
      </c>
      <c r="B77" s="116">
        <v>42362</v>
      </c>
      <c r="C77" s="111">
        <v>24358</v>
      </c>
      <c r="D77" s="112">
        <f>B77-C77</f>
        <v>18004</v>
      </c>
    </row>
    <row r="78" spans="1:9">
      <c r="A78" s="74" t="s">
        <v>29</v>
      </c>
      <c r="B78" s="117">
        <v>491970</v>
      </c>
      <c r="C78" s="109">
        <v>282883</v>
      </c>
      <c r="D78" s="113">
        <f>B78-C78</f>
        <v>209087</v>
      </c>
    </row>
    <row r="81" spans="1:9">
      <c r="A81" s="72" t="s">
        <v>2</v>
      </c>
      <c r="B81" s="72"/>
      <c r="C81" s="109" t="s">
        <v>130</v>
      </c>
      <c r="D81" s="110" t="s">
        <v>131</v>
      </c>
      <c r="F81" s="72" t="s">
        <v>5</v>
      </c>
      <c r="G81" s="72"/>
      <c r="H81" s="109" t="s">
        <v>130</v>
      </c>
      <c r="I81" s="110" t="s">
        <v>131</v>
      </c>
    </row>
    <row r="82" spans="1:9">
      <c r="A82" s="16" t="s">
        <v>59</v>
      </c>
      <c r="B82" s="122">
        <v>108000</v>
      </c>
      <c r="C82" s="111">
        <v>62100</v>
      </c>
      <c r="D82" s="112">
        <f t="shared" ref="D82:D91" si="9">B82-C82</f>
        <v>45900</v>
      </c>
      <c r="F82" s="17" t="s">
        <v>82</v>
      </c>
      <c r="G82" s="122">
        <v>106000</v>
      </c>
      <c r="H82" s="111">
        <v>60950</v>
      </c>
      <c r="I82" s="112">
        <f t="shared" ref="I82:I88" si="10">G82-H82</f>
        <v>45050</v>
      </c>
    </row>
    <row r="83" spans="1:9">
      <c r="A83" s="16" t="s">
        <v>60</v>
      </c>
      <c r="B83" s="122">
        <v>124200</v>
      </c>
      <c r="C83" s="111">
        <v>71415</v>
      </c>
      <c r="D83" s="112">
        <f t="shared" si="9"/>
        <v>52785</v>
      </c>
      <c r="F83" s="17" t="s">
        <v>83</v>
      </c>
      <c r="G83" s="122">
        <v>91300</v>
      </c>
      <c r="H83" s="111">
        <v>52498</v>
      </c>
      <c r="I83" s="112">
        <f t="shared" si="10"/>
        <v>38802</v>
      </c>
    </row>
    <row r="84" spans="1:9">
      <c r="A84" s="16" t="s">
        <v>66</v>
      </c>
      <c r="B84" s="122">
        <v>147900</v>
      </c>
      <c r="C84" s="111">
        <v>85043</v>
      </c>
      <c r="D84" s="112">
        <f t="shared" si="9"/>
        <v>62857</v>
      </c>
      <c r="F84" s="17" t="s">
        <v>84</v>
      </c>
      <c r="G84" s="122">
        <v>86300</v>
      </c>
      <c r="H84" s="111">
        <v>49623</v>
      </c>
      <c r="I84" s="112">
        <f t="shared" si="10"/>
        <v>36677</v>
      </c>
    </row>
    <row r="85" spans="1:9">
      <c r="A85" s="16" t="s">
        <v>61</v>
      </c>
      <c r="B85" s="122">
        <v>159400</v>
      </c>
      <c r="C85" s="111">
        <v>91655</v>
      </c>
      <c r="D85" s="112">
        <f t="shared" si="9"/>
        <v>67745</v>
      </c>
      <c r="F85" s="17" t="s">
        <v>85</v>
      </c>
      <c r="G85" s="122">
        <v>78500</v>
      </c>
      <c r="H85" s="111">
        <v>45138</v>
      </c>
      <c r="I85" s="112">
        <f t="shared" si="10"/>
        <v>33362</v>
      </c>
    </row>
    <row r="86" spans="1:9">
      <c r="A86" s="16" t="s">
        <v>62</v>
      </c>
      <c r="B86" s="122">
        <v>130700</v>
      </c>
      <c r="C86" s="111">
        <v>75153</v>
      </c>
      <c r="D86" s="112">
        <f t="shared" si="9"/>
        <v>55547</v>
      </c>
      <c r="F86" s="17" t="s">
        <v>86</v>
      </c>
      <c r="G86" s="122">
        <v>64250</v>
      </c>
      <c r="H86" s="111">
        <v>36944</v>
      </c>
      <c r="I86" s="112">
        <f t="shared" si="10"/>
        <v>27306</v>
      </c>
    </row>
    <row r="87" spans="1:9">
      <c r="A87" s="16" t="s">
        <v>63</v>
      </c>
      <c r="B87" s="122">
        <v>115000</v>
      </c>
      <c r="C87" s="111">
        <v>66125</v>
      </c>
      <c r="D87" s="112">
        <f t="shared" si="9"/>
        <v>48875</v>
      </c>
      <c r="F87" s="17" t="s">
        <v>87</v>
      </c>
      <c r="G87" s="122">
        <v>53500</v>
      </c>
      <c r="H87" s="111">
        <v>30763</v>
      </c>
      <c r="I87" s="112">
        <f t="shared" si="10"/>
        <v>22737</v>
      </c>
    </row>
    <row r="88" spans="1:9">
      <c r="A88" s="16" t="s">
        <v>64</v>
      </c>
      <c r="B88" s="122">
        <v>122000</v>
      </c>
      <c r="C88" s="111">
        <v>70150</v>
      </c>
      <c r="D88" s="112">
        <f t="shared" si="9"/>
        <v>51850</v>
      </c>
      <c r="F88" s="74" t="s">
        <v>29</v>
      </c>
      <c r="G88" s="123">
        <v>479850</v>
      </c>
      <c r="H88" s="109">
        <v>275914</v>
      </c>
      <c r="I88" s="113">
        <f t="shared" si="10"/>
        <v>203936</v>
      </c>
    </row>
    <row r="89" spans="1:9">
      <c r="A89" s="16" t="s">
        <v>65</v>
      </c>
      <c r="B89" s="122">
        <v>458850</v>
      </c>
      <c r="C89" s="111">
        <v>263839</v>
      </c>
      <c r="D89" s="112">
        <f t="shared" si="9"/>
        <v>195011</v>
      </c>
    </row>
    <row r="90" spans="1:9">
      <c r="A90" s="74" t="s">
        <v>29</v>
      </c>
      <c r="B90" s="123">
        <v>1366050</v>
      </c>
      <c r="C90" s="109">
        <v>785479</v>
      </c>
      <c r="D90" s="113">
        <f t="shared" si="9"/>
        <v>580571</v>
      </c>
    </row>
    <row r="91" spans="1:9">
      <c r="D91" s="114">
        <f t="shared" si="9"/>
        <v>0</v>
      </c>
    </row>
  </sheetData>
  <mergeCells count="13">
    <mergeCell ref="A73:B73"/>
    <mergeCell ref="F81:G81"/>
    <mergeCell ref="F65:G65"/>
    <mergeCell ref="A2:B2"/>
    <mergeCell ref="A47:B47"/>
    <mergeCell ref="A81:B81"/>
    <mergeCell ref="F2:G2"/>
    <mergeCell ref="F33:G33"/>
    <mergeCell ref="A33:B33"/>
    <mergeCell ref="F22:G22"/>
    <mergeCell ref="A65:B65"/>
    <mergeCell ref="F51:G51"/>
    <mergeCell ref="A22:B22"/>
  </mergeCells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1F51D-0424-4B6C-BE4D-89B8DB7448CD}">
  <dimension ref="A1:AJ162"/>
  <sheetViews>
    <sheetView zoomScale="87" zoomScaleNormal="87" workbookViewId="0">
      <selection activeCell="F2" sqref="F2"/>
    </sheetView>
  </sheetViews>
  <sheetFormatPr defaultRowHeight="14"/>
  <cols>
    <col min="1" max="1" width="27.9140625" style="42" bestFit="1" customWidth="1"/>
    <col min="2" max="2" width="8.9140625" style="90"/>
    <col min="3" max="3" width="22.4140625" style="90" customWidth="1"/>
    <col min="4" max="4" width="24.6640625" style="90" customWidth="1"/>
    <col min="5" max="5" width="18.08203125" style="90" customWidth="1"/>
    <col min="6" max="6" width="8.9140625" style="6" customWidth="1"/>
    <col min="7" max="7" width="26.08203125" style="6" bestFit="1" customWidth="1"/>
    <col min="8" max="8" width="8.9140625" style="6"/>
    <col min="9" max="9" width="15.58203125" style="6" bestFit="1" customWidth="1"/>
    <col min="10" max="10" width="16.6640625" style="6" bestFit="1" customWidth="1"/>
    <col min="11" max="11" width="14.6640625" style="6" bestFit="1" customWidth="1"/>
    <col min="12" max="12" width="8.9140625" style="6"/>
    <col min="13" max="13" width="32.4140625" style="6" bestFit="1" customWidth="1"/>
    <col min="14" max="14" width="8.9140625" style="6"/>
    <col min="15" max="15" width="15.58203125" style="6" bestFit="1" customWidth="1"/>
    <col min="16" max="16" width="16.6640625" style="6" bestFit="1" customWidth="1"/>
    <col min="17" max="17" width="14.6640625" style="6" bestFit="1" customWidth="1"/>
    <col min="18" max="18" width="8.9140625" style="6"/>
    <col min="19" max="19" width="13.4140625" style="6" bestFit="1" customWidth="1"/>
    <col min="20" max="20" width="8.9140625" style="6"/>
    <col min="21" max="21" width="15.58203125" style="6" bestFit="1" customWidth="1"/>
    <col min="22" max="22" width="16.6640625" style="6" bestFit="1" customWidth="1"/>
    <col min="23" max="23" width="14.6640625" style="6" bestFit="1" customWidth="1"/>
    <col min="24" max="24" width="8.9140625" style="6"/>
    <col min="25" max="25" width="30.75" style="6" bestFit="1" customWidth="1"/>
    <col min="26" max="26" width="8.9140625" style="6"/>
    <col min="27" max="27" width="15.58203125" style="6" bestFit="1" customWidth="1"/>
    <col min="28" max="28" width="16.6640625" style="6" bestFit="1" customWidth="1"/>
    <col min="29" max="29" width="14.6640625" style="6" bestFit="1" customWidth="1"/>
    <col min="30" max="30" width="8.9140625" style="6"/>
    <col min="31" max="31" width="13.4140625" style="6" bestFit="1" customWidth="1"/>
    <col min="32" max="32" width="7.75" style="6" bestFit="1" customWidth="1"/>
    <col min="33" max="33" width="15.58203125" style="6" bestFit="1" customWidth="1"/>
    <col min="34" max="34" width="16.6640625" style="6" bestFit="1" customWidth="1"/>
    <col min="35" max="35" width="14.6640625" style="6" bestFit="1" customWidth="1"/>
    <col min="36" max="36" width="8.9140625" style="6"/>
  </cols>
  <sheetData>
    <row r="1" spans="1:6" ht="159" customHeight="1"/>
    <row r="2" spans="1:6">
      <c r="A2" s="63" t="s">
        <v>0</v>
      </c>
      <c r="B2" s="64"/>
      <c r="C2" s="91" t="s">
        <v>132</v>
      </c>
      <c r="D2" s="91" t="s">
        <v>133</v>
      </c>
      <c r="E2" s="91" t="s">
        <v>134</v>
      </c>
      <c r="F2" s="5"/>
    </row>
    <row r="3" spans="1:6" ht="15.5">
      <c r="A3" s="43" t="s">
        <v>18</v>
      </c>
      <c r="B3" s="92">
        <v>571140</v>
      </c>
      <c r="C3" s="93">
        <f t="shared" ref="C3:C19" si="0">B3*45%</f>
        <v>257013</v>
      </c>
      <c r="D3" s="93">
        <f t="shared" ref="D3:D19" si="1">B3*40%</f>
        <v>228456</v>
      </c>
      <c r="E3" s="93">
        <f t="shared" ref="E3:E19" si="2">B3*15%</f>
        <v>85671</v>
      </c>
      <c r="F3" s="5"/>
    </row>
    <row r="4" spans="1:6" ht="15.5">
      <c r="A4" s="43" t="s">
        <v>27</v>
      </c>
      <c r="B4" s="92">
        <v>259110</v>
      </c>
      <c r="C4" s="93">
        <f t="shared" si="0"/>
        <v>116599.5</v>
      </c>
      <c r="D4" s="93">
        <f t="shared" si="1"/>
        <v>103644</v>
      </c>
      <c r="E4" s="93">
        <f t="shared" si="2"/>
        <v>38866.5</v>
      </c>
      <c r="F4" s="5"/>
    </row>
    <row r="5" spans="1:6" ht="15.5">
      <c r="A5" s="43" t="s">
        <v>17</v>
      </c>
      <c r="B5" s="92">
        <v>273910</v>
      </c>
      <c r="C5" s="93">
        <f t="shared" si="0"/>
        <v>123259.5</v>
      </c>
      <c r="D5" s="93">
        <f t="shared" si="1"/>
        <v>109564</v>
      </c>
      <c r="E5" s="93">
        <f t="shared" si="2"/>
        <v>41086.5</v>
      </c>
      <c r="F5" s="5"/>
    </row>
    <row r="6" spans="1:6" ht="15.5">
      <c r="A6" s="43" t="s">
        <v>21</v>
      </c>
      <c r="B6" s="92">
        <v>227010</v>
      </c>
      <c r="C6" s="93">
        <f t="shared" si="0"/>
        <v>102154.5</v>
      </c>
      <c r="D6" s="93">
        <f t="shared" si="1"/>
        <v>90804</v>
      </c>
      <c r="E6" s="93">
        <f t="shared" si="2"/>
        <v>34051.5</v>
      </c>
      <c r="F6" s="5"/>
    </row>
    <row r="7" spans="1:6" ht="15.5">
      <c r="A7" s="43" t="s">
        <v>24</v>
      </c>
      <c r="B7" s="92">
        <v>395430</v>
      </c>
      <c r="C7" s="93">
        <f t="shared" si="0"/>
        <v>177943.5</v>
      </c>
      <c r="D7" s="93">
        <f t="shared" si="1"/>
        <v>158172</v>
      </c>
      <c r="E7" s="93">
        <f t="shared" si="2"/>
        <v>59314.5</v>
      </c>
      <c r="F7" s="5"/>
    </row>
    <row r="8" spans="1:6" ht="15.5">
      <c r="A8" s="43" t="s">
        <v>13</v>
      </c>
      <c r="B8" s="92">
        <v>242150</v>
      </c>
      <c r="C8" s="93">
        <f t="shared" si="0"/>
        <v>108967.5</v>
      </c>
      <c r="D8" s="93">
        <f t="shared" si="1"/>
        <v>96860</v>
      </c>
      <c r="E8" s="93">
        <f t="shared" si="2"/>
        <v>36322.5</v>
      </c>
      <c r="F8" s="5"/>
    </row>
    <row r="9" spans="1:6" ht="15.5">
      <c r="A9" s="43" t="s">
        <v>14</v>
      </c>
      <c r="B9" s="92">
        <v>286350</v>
      </c>
      <c r="C9" s="93">
        <f t="shared" si="0"/>
        <v>128857.5</v>
      </c>
      <c r="D9" s="93">
        <f t="shared" si="1"/>
        <v>114540</v>
      </c>
      <c r="E9" s="93">
        <f t="shared" si="2"/>
        <v>42952.5</v>
      </c>
      <c r="F9" s="5"/>
    </row>
    <row r="10" spans="1:6" ht="15.5">
      <c r="A10" s="43" t="s">
        <v>20</v>
      </c>
      <c r="B10" s="94">
        <v>286350</v>
      </c>
      <c r="C10" s="93">
        <f t="shared" si="0"/>
        <v>128857.5</v>
      </c>
      <c r="D10" s="93">
        <f t="shared" si="1"/>
        <v>114540</v>
      </c>
      <c r="E10" s="93">
        <f t="shared" si="2"/>
        <v>42952.5</v>
      </c>
      <c r="F10" s="5"/>
    </row>
    <row r="11" spans="1:6" ht="15.5">
      <c r="A11" s="43" t="s">
        <v>15</v>
      </c>
      <c r="B11" s="94">
        <v>263130</v>
      </c>
      <c r="C11" s="93">
        <f t="shared" si="0"/>
        <v>118408.5</v>
      </c>
      <c r="D11" s="93">
        <f t="shared" si="1"/>
        <v>105252</v>
      </c>
      <c r="E11" s="93">
        <f t="shared" si="2"/>
        <v>39469.5</v>
      </c>
      <c r="F11" s="5"/>
    </row>
    <row r="12" spans="1:6" ht="15.5">
      <c r="A12" s="43" t="s">
        <v>26</v>
      </c>
      <c r="B12" s="94">
        <v>236670</v>
      </c>
      <c r="C12" s="93">
        <f t="shared" si="0"/>
        <v>106501.5</v>
      </c>
      <c r="D12" s="93">
        <f t="shared" si="1"/>
        <v>94668</v>
      </c>
      <c r="E12" s="93">
        <f t="shared" si="2"/>
        <v>35500.5</v>
      </c>
      <c r="F12" s="5"/>
    </row>
    <row r="13" spans="1:6" ht="15.5">
      <c r="A13" s="43" t="s">
        <v>23</v>
      </c>
      <c r="B13" s="94">
        <v>216570</v>
      </c>
      <c r="C13" s="93">
        <f t="shared" si="0"/>
        <v>97456.5</v>
      </c>
      <c r="D13" s="93">
        <f t="shared" si="1"/>
        <v>86628</v>
      </c>
      <c r="E13" s="93">
        <f t="shared" si="2"/>
        <v>32485.5</v>
      </c>
      <c r="F13" s="5"/>
    </row>
    <row r="14" spans="1:6" ht="15.5">
      <c r="A14" s="43" t="s">
        <v>28</v>
      </c>
      <c r="B14" s="94">
        <v>226330</v>
      </c>
      <c r="C14" s="93">
        <f t="shared" si="0"/>
        <v>101848.5</v>
      </c>
      <c r="D14" s="93">
        <f t="shared" si="1"/>
        <v>90532</v>
      </c>
      <c r="E14" s="93">
        <f t="shared" si="2"/>
        <v>33949.5</v>
      </c>
      <c r="F14" s="5"/>
    </row>
    <row r="15" spans="1:6" ht="15.5">
      <c r="A15" s="43" t="s">
        <v>22</v>
      </c>
      <c r="B15" s="94">
        <v>210710</v>
      </c>
      <c r="C15" s="93">
        <f t="shared" si="0"/>
        <v>94819.5</v>
      </c>
      <c r="D15" s="93">
        <f t="shared" si="1"/>
        <v>84284</v>
      </c>
      <c r="E15" s="93">
        <f t="shared" si="2"/>
        <v>31606.5</v>
      </c>
      <c r="F15" s="5"/>
    </row>
    <row r="16" spans="1:6" ht="15.5">
      <c r="A16" s="43" t="s">
        <v>16</v>
      </c>
      <c r="B16" s="94">
        <v>229810</v>
      </c>
      <c r="C16" s="93">
        <f t="shared" si="0"/>
        <v>103414.5</v>
      </c>
      <c r="D16" s="93">
        <f t="shared" si="1"/>
        <v>91924</v>
      </c>
      <c r="E16" s="93">
        <f t="shared" si="2"/>
        <v>34471.5</v>
      </c>
      <c r="F16" s="5"/>
    </row>
    <row r="17" spans="1:24" ht="15.5">
      <c r="A17" s="43" t="s">
        <v>25</v>
      </c>
      <c r="B17" s="94">
        <v>207380</v>
      </c>
      <c r="C17" s="93">
        <f t="shared" si="0"/>
        <v>93321</v>
      </c>
      <c r="D17" s="93">
        <f t="shared" si="1"/>
        <v>82952</v>
      </c>
      <c r="E17" s="93">
        <f t="shared" si="2"/>
        <v>31107</v>
      </c>
      <c r="F17" s="5"/>
    </row>
    <row r="18" spans="1:24" ht="15.5">
      <c r="A18" s="43" t="s">
        <v>19</v>
      </c>
      <c r="B18" s="94">
        <v>286350</v>
      </c>
      <c r="C18" s="93">
        <f t="shared" si="0"/>
        <v>128857.5</v>
      </c>
      <c r="D18" s="93">
        <f t="shared" si="1"/>
        <v>114540</v>
      </c>
      <c r="E18" s="93">
        <f t="shared" si="2"/>
        <v>42952.5</v>
      </c>
      <c r="F18" s="5"/>
    </row>
    <row r="19" spans="1:24" ht="15.5">
      <c r="A19" s="44" t="s">
        <v>29</v>
      </c>
      <c r="B19" s="95">
        <v>4418400</v>
      </c>
      <c r="C19" s="96">
        <f t="shared" si="0"/>
        <v>1988280</v>
      </c>
      <c r="D19" s="96">
        <f t="shared" si="1"/>
        <v>1767360</v>
      </c>
      <c r="E19" s="96">
        <f t="shared" si="2"/>
        <v>662760</v>
      </c>
      <c r="F19" s="5"/>
    </row>
    <row r="21" spans="1:24">
      <c r="A21" s="65" t="s">
        <v>6</v>
      </c>
      <c r="B21" s="65"/>
      <c r="C21" s="97" t="s">
        <v>132</v>
      </c>
      <c r="D21" s="97" t="s">
        <v>133</v>
      </c>
      <c r="E21" s="97" t="s">
        <v>134</v>
      </c>
      <c r="F21" s="5"/>
      <c r="L21" s="5"/>
      <c r="R21" s="5"/>
      <c r="X21" s="5"/>
    </row>
    <row r="22" spans="1:24">
      <c r="A22" s="41" t="s">
        <v>135</v>
      </c>
      <c r="B22" s="98">
        <v>56300</v>
      </c>
      <c r="C22" s="99">
        <v>25335</v>
      </c>
      <c r="D22" s="99">
        <v>22520</v>
      </c>
      <c r="E22" s="99">
        <v>8445</v>
      </c>
      <c r="F22" s="5"/>
      <c r="L22" s="5"/>
      <c r="R22" s="5"/>
      <c r="X22" s="5"/>
    </row>
    <row r="23" spans="1:24">
      <c r="A23" s="41" t="s">
        <v>88</v>
      </c>
      <c r="B23" s="98">
        <v>19600</v>
      </c>
      <c r="C23" s="99">
        <v>8820</v>
      </c>
      <c r="D23" s="99">
        <v>7840</v>
      </c>
      <c r="E23" s="99">
        <v>2940</v>
      </c>
      <c r="F23" s="5"/>
      <c r="L23" s="5"/>
      <c r="R23" s="5"/>
      <c r="X23" s="5"/>
    </row>
    <row r="24" spans="1:24">
      <c r="A24" s="41" t="s">
        <v>89</v>
      </c>
      <c r="B24" s="98">
        <v>11500</v>
      </c>
      <c r="C24" s="99">
        <v>5175</v>
      </c>
      <c r="D24" s="99">
        <v>4600</v>
      </c>
      <c r="E24" s="99">
        <v>1725</v>
      </c>
      <c r="F24" s="5"/>
      <c r="L24" s="5"/>
      <c r="R24" s="5"/>
      <c r="X24" s="5"/>
    </row>
    <row r="25" spans="1:24">
      <c r="A25" s="41" t="s">
        <v>90</v>
      </c>
      <c r="B25" s="98">
        <v>8200</v>
      </c>
      <c r="C25" s="99">
        <v>3690</v>
      </c>
      <c r="D25" s="99">
        <v>3280</v>
      </c>
      <c r="E25" s="99">
        <v>1230</v>
      </c>
      <c r="F25" s="5"/>
      <c r="L25" s="5"/>
      <c r="R25" s="5"/>
      <c r="X25" s="5"/>
    </row>
    <row r="26" spans="1:24">
      <c r="A26" s="41" t="s">
        <v>91</v>
      </c>
      <c r="B26" s="98">
        <v>5500</v>
      </c>
      <c r="C26" s="99">
        <v>2475</v>
      </c>
      <c r="D26" s="99">
        <v>2200</v>
      </c>
      <c r="E26" s="99">
        <v>825</v>
      </c>
      <c r="F26" s="5"/>
      <c r="L26" s="5"/>
      <c r="R26" s="5"/>
      <c r="X26" s="5"/>
    </row>
    <row r="27" spans="1:24">
      <c r="A27" s="41" t="s">
        <v>92</v>
      </c>
      <c r="B27" s="98">
        <v>17000</v>
      </c>
      <c r="C27" s="99">
        <v>7650</v>
      </c>
      <c r="D27" s="99">
        <v>6800</v>
      </c>
      <c r="E27" s="99">
        <v>2550</v>
      </c>
      <c r="F27" s="5"/>
      <c r="L27" s="5"/>
      <c r="R27" s="5"/>
      <c r="X27" s="5"/>
    </row>
    <row r="28" spans="1:24">
      <c r="A28" s="41" t="s">
        <v>93</v>
      </c>
      <c r="B28" s="100">
        <v>20900</v>
      </c>
      <c r="C28" s="99">
        <v>9405</v>
      </c>
      <c r="D28" s="99">
        <v>8360</v>
      </c>
      <c r="E28" s="99">
        <v>3135</v>
      </c>
      <c r="F28" s="5"/>
      <c r="L28" s="5"/>
      <c r="R28" s="5"/>
      <c r="X28" s="5"/>
    </row>
    <row r="29" spans="1:24">
      <c r="A29" s="41" t="s">
        <v>94</v>
      </c>
      <c r="B29" s="98">
        <v>19500</v>
      </c>
      <c r="C29" s="99">
        <v>8775</v>
      </c>
      <c r="D29" s="99">
        <v>7800</v>
      </c>
      <c r="E29" s="99">
        <v>2925</v>
      </c>
      <c r="F29" s="5"/>
      <c r="L29" s="5"/>
      <c r="R29" s="5"/>
      <c r="S29" s="5"/>
      <c r="T29" s="5"/>
      <c r="U29" s="5"/>
      <c r="V29" s="5"/>
      <c r="W29" s="5"/>
      <c r="X29" s="5"/>
    </row>
    <row r="30" spans="1:24">
      <c r="A30" s="44" t="s">
        <v>29</v>
      </c>
      <c r="B30" s="101">
        <v>158500</v>
      </c>
      <c r="C30" s="102">
        <v>71325</v>
      </c>
      <c r="D30" s="102">
        <v>63400</v>
      </c>
      <c r="E30" s="102">
        <v>23775</v>
      </c>
      <c r="F30" s="5"/>
      <c r="L30" s="5"/>
      <c r="R30" s="5"/>
      <c r="S30" s="5"/>
      <c r="T30" s="5"/>
      <c r="U30" s="5"/>
      <c r="V30" s="5"/>
      <c r="W30" s="5"/>
      <c r="X30" s="5"/>
    </row>
    <row r="32" spans="1:24">
      <c r="A32" s="65" t="s">
        <v>12</v>
      </c>
      <c r="B32" s="65"/>
      <c r="C32" s="97" t="s">
        <v>132</v>
      </c>
      <c r="D32" s="97" t="s">
        <v>133</v>
      </c>
      <c r="E32" s="97" t="s">
        <v>134</v>
      </c>
      <c r="F32" s="5"/>
      <c r="L32" s="5"/>
    </row>
    <row r="33" spans="1:12">
      <c r="A33" s="43" t="s">
        <v>120</v>
      </c>
      <c r="B33" s="99">
        <v>35533</v>
      </c>
      <c r="C33" s="99">
        <v>15989.85</v>
      </c>
      <c r="D33" s="99">
        <v>14213.2</v>
      </c>
      <c r="E33" s="99">
        <v>5329.95</v>
      </c>
      <c r="F33" s="5"/>
      <c r="L33" s="5"/>
    </row>
    <row r="34" spans="1:12">
      <c r="A34" s="43" t="s">
        <v>137</v>
      </c>
      <c r="B34" s="99">
        <v>68000</v>
      </c>
      <c r="C34" s="99">
        <v>30600</v>
      </c>
      <c r="D34" s="99">
        <v>27200</v>
      </c>
      <c r="E34" s="99">
        <v>10200</v>
      </c>
      <c r="F34" s="5"/>
      <c r="L34" s="5"/>
    </row>
    <row r="35" spans="1:12">
      <c r="A35" s="43" t="s">
        <v>121</v>
      </c>
      <c r="B35" s="99">
        <v>43229</v>
      </c>
      <c r="C35" s="99">
        <v>19453.05</v>
      </c>
      <c r="D35" s="99">
        <v>17291.600000000002</v>
      </c>
      <c r="E35" s="99">
        <v>6484.3499999999995</v>
      </c>
      <c r="F35" s="5"/>
      <c r="L35" s="5"/>
    </row>
    <row r="36" spans="1:12">
      <c r="A36" s="43" t="s">
        <v>138</v>
      </c>
      <c r="B36" s="99">
        <v>33341</v>
      </c>
      <c r="C36" s="99">
        <v>15003.45</v>
      </c>
      <c r="D36" s="99">
        <v>13336.400000000001</v>
      </c>
      <c r="E36" s="99">
        <v>5001.1499999999996</v>
      </c>
      <c r="F36" s="5"/>
      <c r="L36" s="5"/>
    </row>
    <row r="37" spans="1:12">
      <c r="A37" s="43" t="s">
        <v>139</v>
      </c>
      <c r="B37" s="99">
        <v>46558</v>
      </c>
      <c r="C37" s="99">
        <v>20951.100000000002</v>
      </c>
      <c r="D37" s="99">
        <v>18623.2</v>
      </c>
      <c r="E37" s="99">
        <v>6983.7</v>
      </c>
      <c r="F37" s="5"/>
      <c r="L37" s="5"/>
    </row>
    <row r="38" spans="1:12">
      <c r="A38" s="43" t="s">
        <v>122</v>
      </c>
      <c r="B38" s="99">
        <v>121359</v>
      </c>
      <c r="C38" s="99">
        <v>54611.55</v>
      </c>
      <c r="D38" s="99">
        <v>48543.600000000006</v>
      </c>
      <c r="E38" s="99">
        <v>18203.849999999999</v>
      </c>
      <c r="F38" s="5"/>
      <c r="G38" s="5"/>
      <c r="H38" s="5"/>
      <c r="I38" s="5"/>
      <c r="J38" s="5"/>
      <c r="K38" s="5"/>
      <c r="L38" s="5"/>
    </row>
    <row r="39" spans="1:12">
      <c r="A39" s="43" t="s">
        <v>140</v>
      </c>
      <c r="B39" s="99">
        <v>571169</v>
      </c>
      <c r="C39" s="99">
        <v>257026.05000000002</v>
      </c>
      <c r="D39" s="99">
        <v>228467.6</v>
      </c>
      <c r="E39" s="99">
        <v>85675.349999999991</v>
      </c>
      <c r="F39" s="5"/>
      <c r="G39" s="5"/>
      <c r="H39" s="5"/>
      <c r="I39" s="5"/>
      <c r="J39" s="5"/>
      <c r="K39" s="5"/>
      <c r="L39" s="5"/>
    </row>
    <row r="40" spans="1:12">
      <c r="A40" s="43" t="s">
        <v>141</v>
      </c>
      <c r="B40" s="99">
        <v>6354</v>
      </c>
      <c r="C40" s="99">
        <v>2859.3</v>
      </c>
      <c r="D40" s="99">
        <v>2541.6000000000004</v>
      </c>
      <c r="E40" s="99">
        <v>953.09999999999991</v>
      </c>
      <c r="F40" s="5"/>
      <c r="G40" s="5"/>
      <c r="H40" s="5"/>
      <c r="I40" s="5"/>
      <c r="J40" s="5"/>
      <c r="K40" s="5"/>
      <c r="L40" s="5"/>
    </row>
    <row r="41" spans="1:12">
      <c r="A41" s="43" t="s">
        <v>123</v>
      </c>
      <c r="B41" s="99">
        <v>31203</v>
      </c>
      <c r="C41" s="99">
        <v>14041.35</v>
      </c>
      <c r="D41" s="99">
        <v>12481.2</v>
      </c>
      <c r="E41" s="99">
        <v>4680.45</v>
      </c>
      <c r="F41" s="5"/>
      <c r="G41" s="5"/>
      <c r="H41" s="5"/>
      <c r="I41" s="5"/>
      <c r="J41" s="5"/>
      <c r="K41" s="5"/>
      <c r="L41" s="5"/>
    </row>
    <row r="42" spans="1:12">
      <c r="A42" s="43" t="s">
        <v>124</v>
      </c>
      <c r="B42" s="99">
        <v>184644</v>
      </c>
      <c r="C42" s="99">
        <v>83089.8</v>
      </c>
      <c r="D42" s="99">
        <v>73857.600000000006</v>
      </c>
      <c r="E42" s="99">
        <v>27696.6</v>
      </c>
      <c r="F42" s="5"/>
      <c r="G42" s="5"/>
      <c r="H42" s="5"/>
      <c r="I42" s="5"/>
      <c r="J42" s="5"/>
      <c r="K42" s="5"/>
      <c r="L42" s="5"/>
    </row>
    <row r="43" spans="1:12">
      <c r="A43" s="43" t="s">
        <v>125</v>
      </c>
      <c r="B43" s="99">
        <v>20805</v>
      </c>
      <c r="C43" s="99">
        <v>9362.25</v>
      </c>
      <c r="D43" s="99">
        <v>8322</v>
      </c>
      <c r="E43" s="99">
        <v>3120.75</v>
      </c>
      <c r="F43" s="5"/>
      <c r="G43" s="5"/>
      <c r="H43" s="5"/>
      <c r="I43" s="5"/>
      <c r="J43" s="5"/>
      <c r="K43" s="5"/>
      <c r="L43" s="5"/>
    </row>
    <row r="44" spans="1:12">
      <c r="A44" s="44" t="s">
        <v>29</v>
      </c>
      <c r="B44" s="102">
        <v>1162195</v>
      </c>
      <c r="C44" s="102">
        <v>522987.75</v>
      </c>
      <c r="D44" s="102">
        <v>464878</v>
      </c>
      <c r="E44" s="102">
        <v>174329.25</v>
      </c>
      <c r="F44" s="5"/>
      <c r="G44" s="5"/>
      <c r="H44" s="5"/>
      <c r="I44" s="5"/>
      <c r="J44" s="5"/>
      <c r="K44" s="5"/>
      <c r="L44" s="5"/>
    </row>
    <row r="46" spans="1:12">
      <c r="A46" s="65" t="s">
        <v>1</v>
      </c>
      <c r="B46" s="65"/>
      <c r="C46" s="97" t="s">
        <v>132</v>
      </c>
      <c r="D46" s="97" t="s">
        <v>133</v>
      </c>
      <c r="E46" s="97" t="s">
        <v>134</v>
      </c>
    </row>
    <row r="47" spans="1:12">
      <c r="A47" s="43" t="s">
        <v>36</v>
      </c>
      <c r="B47" s="94">
        <v>22900</v>
      </c>
      <c r="C47" s="99">
        <v>10305</v>
      </c>
      <c r="D47" s="99">
        <v>9160</v>
      </c>
      <c r="E47" s="99">
        <v>3435</v>
      </c>
    </row>
    <row r="48" spans="1:12">
      <c r="A48" s="43" t="s">
        <v>37</v>
      </c>
      <c r="B48" s="94">
        <v>61900</v>
      </c>
      <c r="C48" s="99">
        <v>27855</v>
      </c>
      <c r="D48" s="99">
        <v>24760</v>
      </c>
      <c r="E48" s="99">
        <v>9285</v>
      </c>
    </row>
    <row r="49" spans="1:5">
      <c r="A49" s="43" t="s">
        <v>38</v>
      </c>
      <c r="B49" s="94">
        <v>31000</v>
      </c>
      <c r="C49" s="99">
        <v>13950</v>
      </c>
      <c r="D49" s="99">
        <v>12400</v>
      </c>
      <c r="E49" s="99">
        <v>4650</v>
      </c>
    </row>
    <row r="50" spans="1:5">
      <c r="A50" s="43" t="s">
        <v>39</v>
      </c>
      <c r="B50" s="94">
        <v>9100</v>
      </c>
      <c r="C50" s="99">
        <v>4095</v>
      </c>
      <c r="D50" s="99">
        <v>3640</v>
      </c>
      <c r="E50" s="99">
        <v>1365</v>
      </c>
    </row>
    <row r="51" spans="1:5">
      <c r="A51" s="43" t="s">
        <v>32</v>
      </c>
      <c r="B51" s="94">
        <v>104450</v>
      </c>
      <c r="C51" s="99">
        <v>47002.5</v>
      </c>
      <c r="D51" s="99">
        <v>41780</v>
      </c>
      <c r="E51" s="99">
        <v>15667.5</v>
      </c>
    </row>
    <row r="52" spans="1:5">
      <c r="A52" s="43" t="s">
        <v>40</v>
      </c>
      <c r="B52" s="94">
        <v>17000</v>
      </c>
      <c r="C52" s="99">
        <v>7650</v>
      </c>
      <c r="D52" s="99">
        <v>6800</v>
      </c>
      <c r="E52" s="99">
        <v>2550</v>
      </c>
    </row>
    <row r="53" spans="1:5">
      <c r="A53" s="43" t="s">
        <v>30</v>
      </c>
      <c r="B53" s="94">
        <v>83600</v>
      </c>
      <c r="C53" s="99">
        <v>37620</v>
      </c>
      <c r="D53" s="99">
        <v>33440</v>
      </c>
      <c r="E53" s="99">
        <v>12540</v>
      </c>
    </row>
    <row r="54" spans="1:5">
      <c r="A54" s="43" t="s">
        <v>41</v>
      </c>
      <c r="B54" s="94">
        <v>78570</v>
      </c>
      <c r="C54" s="99">
        <v>35356.5</v>
      </c>
      <c r="D54" s="99">
        <v>31428</v>
      </c>
      <c r="E54" s="99">
        <v>11785.5</v>
      </c>
    </row>
    <row r="55" spans="1:5">
      <c r="A55" s="43" t="s">
        <v>42</v>
      </c>
      <c r="B55" s="94">
        <v>27740</v>
      </c>
      <c r="C55" s="99">
        <v>12483</v>
      </c>
      <c r="D55" s="99">
        <v>11096</v>
      </c>
      <c r="E55" s="99">
        <v>4161</v>
      </c>
    </row>
    <row r="56" spans="1:5">
      <c r="A56" s="43" t="s">
        <v>33</v>
      </c>
      <c r="B56" s="94">
        <v>7000</v>
      </c>
      <c r="C56" s="99">
        <v>3150</v>
      </c>
      <c r="D56" s="99">
        <v>2800</v>
      </c>
      <c r="E56" s="99">
        <v>1050</v>
      </c>
    </row>
    <row r="57" spans="1:5">
      <c r="A57" s="43" t="s">
        <v>34</v>
      </c>
      <c r="B57" s="103">
        <v>194100</v>
      </c>
      <c r="C57" s="99">
        <v>87345</v>
      </c>
      <c r="D57" s="99">
        <v>77640</v>
      </c>
      <c r="E57" s="99">
        <v>29115</v>
      </c>
    </row>
    <row r="58" spans="1:5">
      <c r="A58" s="43" t="s">
        <v>43</v>
      </c>
      <c r="B58" s="94">
        <v>169340</v>
      </c>
      <c r="C58" s="99">
        <v>76203</v>
      </c>
      <c r="D58" s="99">
        <v>67736</v>
      </c>
      <c r="E58" s="99">
        <v>25401</v>
      </c>
    </row>
    <row r="59" spans="1:5">
      <c r="A59" s="43" t="s">
        <v>44</v>
      </c>
      <c r="B59" s="94">
        <v>33000</v>
      </c>
      <c r="C59" s="99">
        <v>14850</v>
      </c>
      <c r="D59" s="99">
        <v>13200</v>
      </c>
      <c r="E59" s="99">
        <v>4950</v>
      </c>
    </row>
    <row r="60" spans="1:5">
      <c r="A60" s="43" t="s">
        <v>31</v>
      </c>
      <c r="B60" s="94">
        <v>519800</v>
      </c>
      <c r="C60" s="99">
        <v>233910</v>
      </c>
      <c r="D60" s="99">
        <v>207920</v>
      </c>
      <c r="E60" s="99">
        <v>77970</v>
      </c>
    </row>
    <row r="61" spans="1:5">
      <c r="A61" s="43" t="s">
        <v>35</v>
      </c>
      <c r="B61" s="94">
        <v>32800</v>
      </c>
      <c r="C61" s="99">
        <v>14760</v>
      </c>
      <c r="D61" s="99">
        <v>13120</v>
      </c>
      <c r="E61" s="99">
        <v>4920</v>
      </c>
    </row>
    <row r="62" spans="1:5">
      <c r="A62" s="44" t="s">
        <v>29</v>
      </c>
      <c r="B62" s="95">
        <v>1392300</v>
      </c>
      <c r="C62" s="102">
        <v>626535</v>
      </c>
      <c r="D62" s="102">
        <v>556920</v>
      </c>
      <c r="E62" s="102">
        <v>208845</v>
      </c>
    </row>
    <row r="63" spans="1:5">
      <c r="A63" s="45"/>
      <c r="B63" s="104"/>
      <c r="C63" s="104"/>
      <c r="D63" s="104"/>
      <c r="E63" s="104"/>
    </row>
    <row r="64" spans="1:5">
      <c r="A64" s="62" t="s">
        <v>7</v>
      </c>
      <c r="B64" s="62"/>
      <c r="C64" s="97" t="s">
        <v>132</v>
      </c>
      <c r="D64" s="97" t="s">
        <v>133</v>
      </c>
      <c r="E64" s="97" t="s">
        <v>134</v>
      </c>
    </row>
    <row r="65" spans="1:5">
      <c r="A65" s="41" t="s">
        <v>136</v>
      </c>
      <c r="B65" s="98">
        <v>202700</v>
      </c>
      <c r="C65" s="99">
        <v>91215</v>
      </c>
      <c r="D65" s="99">
        <v>81080</v>
      </c>
      <c r="E65" s="99">
        <v>30405</v>
      </c>
    </row>
    <row r="66" spans="1:5">
      <c r="A66" s="41" t="s">
        <v>95</v>
      </c>
      <c r="B66" s="98">
        <v>84550</v>
      </c>
      <c r="C66" s="99">
        <v>38047.5</v>
      </c>
      <c r="D66" s="99">
        <v>33820</v>
      </c>
      <c r="E66" s="99">
        <v>12682.5</v>
      </c>
    </row>
    <row r="67" spans="1:5">
      <c r="A67" s="41" t="s">
        <v>96</v>
      </c>
      <c r="B67" s="98">
        <v>66000</v>
      </c>
      <c r="C67" s="99">
        <v>29700</v>
      </c>
      <c r="D67" s="99">
        <v>26400</v>
      </c>
      <c r="E67" s="99">
        <v>9900</v>
      </c>
    </row>
    <row r="68" spans="1:5">
      <c r="A68" s="41" t="s">
        <v>97</v>
      </c>
      <c r="B68" s="98">
        <v>17000</v>
      </c>
      <c r="C68" s="99">
        <v>7650</v>
      </c>
      <c r="D68" s="99">
        <v>6800</v>
      </c>
      <c r="E68" s="99">
        <v>2550</v>
      </c>
    </row>
    <row r="69" spans="1:5">
      <c r="A69" s="44" t="s">
        <v>29</v>
      </c>
      <c r="B69" s="102">
        <v>370250</v>
      </c>
      <c r="C69" s="102">
        <v>166612.5</v>
      </c>
      <c r="D69" s="102">
        <v>148100</v>
      </c>
      <c r="E69" s="102">
        <v>55537.5</v>
      </c>
    </row>
    <row r="70" spans="1:5">
      <c r="A70" s="45"/>
      <c r="B70" s="104"/>
      <c r="C70" s="104"/>
      <c r="D70" s="104"/>
      <c r="E70" s="104"/>
    </row>
    <row r="71" spans="1:5">
      <c r="A71" s="65" t="s">
        <v>11</v>
      </c>
      <c r="B71" s="65"/>
      <c r="C71" s="97" t="s">
        <v>132</v>
      </c>
      <c r="D71" s="97" t="s">
        <v>133</v>
      </c>
      <c r="E71" s="97" t="s">
        <v>134</v>
      </c>
    </row>
    <row r="72" spans="1:5">
      <c r="A72" s="43" t="s">
        <v>126</v>
      </c>
      <c r="B72" s="99">
        <v>204174</v>
      </c>
      <c r="C72" s="99">
        <v>91878.3</v>
      </c>
      <c r="D72" s="99">
        <v>81669.600000000006</v>
      </c>
      <c r="E72" s="99">
        <v>30626.1</v>
      </c>
    </row>
    <row r="73" spans="1:5">
      <c r="A73" s="43" t="s">
        <v>127</v>
      </c>
      <c r="B73" s="99">
        <v>167080</v>
      </c>
      <c r="C73" s="99">
        <v>75186</v>
      </c>
      <c r="D73" s="99">
        <v>66832</v>
      </c>
      <c r="E73" s="99">
        <v>25062</v>
      </c>
    </row>
    <row r="74" spans="1:5">
      <c r="A74" s="43" t="s">
        <v>128</v>
      </c>
      <c r="B74" s="99">
        <v>78354</v>
      </c>
      <c r="C74" s="99">
        <v>35259.300000000003</v>
      </c>
      <c r="D74" s="99">
        <v>31341.600000000002</v>
      </c>
      <c r="E74" s="99">
        <v>11753.1</v>
      </c>
    </row>
    <row r="75" spans="1:5">
      <c r="A75" s="43" t="s">
        <v>129</v>
      </c>
      <c r="B75" s="99">
        <v>42362</v>
      </c>
      <c r="C75" s="99">
        <v>19062.900000000001</v>
      </c>
      <c r="D75" s="99">
        <v>16944.8</v>
      </c>
      <c r="E75" s="99">
        <v>6354.3</v>
      </c>
    </row>
    <row r="76" spans="1:5">
      <c r="A76" s="44" t="s">
        <v>29</v>
      </c>
      <c r="B76" s="102">
        <v>491970</v>
      </c>
      <c r="C76" s="105">
        <v>221386.5</v>
      </c>
      <c r="D76" s="105">
        <v>196788</v>
      </c>
      <c r="E76" s="105">
        <v>73795.5</v>
      </c>
    </row>
    <row r="78" spans="1:5">
      <c r="A78" s="62" t="s">
        <v>2</v>
      </c>
      <c r="B78" s="62"/>
      <c r="C78" s="97" t="s">
        <v>132</v>
      </c>
      <c r="D78" s="97" t="s">
        <v>133</v>
      </c>
      <c r="E78" s="97" t="s">
        <v>134</v>
      </c>
    </row>
    <row r="79" spans="1:5">
      <c r="A79" s="43" t="s">
        <v>59</v>
      </c>
      <c r="B79" s="92">
        <v>108000</v>
      </c>
      <c r="C79" s="99">
        <v>48600</v>
      </c>
      <c r="D79" s="99">
        <v>43200</v>
      </c>
      <c r="E79" s="99">
        <v>16200</v>
      </c>
    </row>
    <row r="80" spans="1:5">
      <c r="A80" s="43" t="s">
        <v>60</v>
      </c>
      <c r="B80" s="92">
        <v>124200</v>
      </c>
      <c r="C80" s="99">
        <v>55890</v>
      </c>
      <c r="D80" s="99">
        <v>49680</v>
      </c>
      <c r="E80" s="99">
        <v>18630</v>
      </c>
    </row>
    <row r="81" spans="1:5">
      <c r="A81" s="43" t="s">
        <v>66</v>
      </c>
      <c r="B81" s="92">
        <v>147900</v>
      </c>
      <c r="C81" s="99">
        <v>66555</v>
      </c>
      <c r="D81" s="99">
        <v>59160</v>
      </c>
      <c r="E81" s="99">
        <v>22185</v>
      </c>
    </row>
    <row r="82" spans="1:5">
      <c r="A82" s="43" t="s">
        <v>61</v>
      </c>
      <c r="B82" s="92">
        <v>159400</v>
      </c>
      <c r="C82" s="99">
        <v>71730</v>
      </c>
      <c r="D82" s="99">
        <v>63760</v>
      </c>
      <c r="E82" s="99">
        <v>23910</v>
      </c>
    </row>
    <row r="83" spans="1:5">
      <c r="A83" s="43" t="s">
        <v>62</v>
      </c>
      <c r="B83" s="92">
        <v>130700</v>
      </c>
      <c r="C83" s="99">
        <v>58815</v>
      </c>
      <c r="D83" s="99">
        <v>52280</v>
      </c>
      <c r="E83" s="99">
        <v>19605</v>
      </c>
    </row>
    <row r="84" spans="1:5">
      <c r="A84" s="43" t="s">
        <v>63</v>
      </c>
      <c r="B84" s="92">
        <v>115000</v>
      </c>
      <c r="C84" s="99">
        <v>51750</v>
      </c>
      <c r="D84" s="99">
        <v>46000</v>
      </c>
      <c r="E84" s="99">
        <v>17250</v>
      </c>
    </row>
    <row r="85" spans="1:5">
      <c r="A85" s="43" t="s">
        <v>64</v>
      </c>
      <c r="B85" s="92">
        <v>122000</v>
      </c>
      <c r="C85" s="99">
        <v>54900</v>
      </c>
      <c r="D85" s="99">
        <v>48800</v>
      </c>
      <c r="E85" s="99">
        <v>18300</v>
      </c>
    </row>
    <row r="86" spans="1:5">
      <c r="A86" s="43" t="s">
        <v>65</v>
      </c>
      <c r="B86" s="92">
        <v>458850</v>
      </c>
      <c r="C86" s="99">
        <v>206482.5</v>
      </c>
      <c r="D86" s="99">
        <v>183540</v>
      </c>
      <c r="E86" s="99">
        <v>68827.5</v>
      </c>
    </row>
    <row r="87" spans="1:5">
      <c r="A87" s="44" t="s">
        <v>29</v>
      </c>
      <c r="B87" s="95">
        <v>1366050</v>
      </c>
      <c r="C87" s="102">
        <v>614722.5</v>
      </c>
      <c r="D87" s="102">
        <v>546420</v>
      </c>
      <c r="E87" s="102">
        <v>204907.5</v>
      </c>
    </row>
    <row r="89" spans="1:5">
      <c r="A89" s="46" t="s">
        <v>8</v>
      </c>
      <c r="B89" s="106"/>
      <c r="C89" s="97" t="s">
        <v>132</v>
      </c>
      <c r="D89" s="97" t="s">
        <v>133</v>
      </c>
      <c r="E89" s="97" t="s">
        <v>134</v>
      </c>
    </row>
    <row r="90" spans="1:5">
      <c r="A90" s="41" t="s">
        <v>98</v>
      </c>
      <c r="B90" s="98">
        <v>187060</v>
      </c>
      <c r="C90" s="99">
        <v>84177</v>
      </c>
      <c r="D90" s="99">
        <v>74824</v>
      </c>
      <c r="E90" s="99">
        <v>28059</v>
      </c>
    </row>
    <row r="91" spans="1:5">
      <c r="A91" s="41" t="s">
        <v>99</v>
      </c>
      <c r="B91" s="98">
        <v>223083</v>
      </c>
      <c r="C91" s="99">
        <v>100387.35</v>
      </c>
      <c r="D91" s="99">
        <v>89233.200000000012</v>
      </c>
      <c r="E91" s="99">
        <v>33462.449999999997</v>
      </c>
    </row>
    <row r="92" spans="1:5">
      <c r="A92" s="41" t="s">
        <v>100</v>
      </c>
      <c r="B92" s="98">
        <v>154926</v>
      </c>
      <c r="C92" s="99">
        <v>69716.7</v>
      </c>
      <c r="D92" s="99">
        <v>61970.400000000001</v>
      </c>
      <c r="E92" s="99">
        <v>23238.899999999998</v>
      </c>
    </row>
    <row r="93" spans="1:5">
      <c r="A93" s="41" t="s">
        <v>101</v>
      </c>
      <c r="B93" s="98">
        <v>130545</v>
      </c>
      <c r="C93" s="99">
        <v>58745.25</v>
      </c>
      <c r="D93" s="99">
        <v>52218</v>
      </c>
      <c r="E93" s="99">
        <v>19581.75</v>
      </c>
    </row>
    <row r="94" spans="1:5">
      <c r="A94" s="41" t="s">
        <v>102</v>
      </c>
      <c r="B94" s="98">
        <v>86996</v>
      </c>
      <c r="C94" s="99">
        <v>39148.200000000004</v>
      </c>
      <c r="D94" s="99">
        <v>34798.400000000001</v>
      </c>
      <c r="E94" s="99">
        <v>13049.4</v>
      </c>
    </row>
    <row r="95" spans="1:5">
      <c r="A95" s="41" t="s">
        <v>103</v>
      </c>
      <c r="B95" s="98">
        <v>64136</v>
      </c>
      <c r="C95" s="99">
        <v>28861.200000000001</v>
      </c>
      <c r="D95" s="99">
        <v>25654.400000000001</v>
      </c>
      <c r="E95" s="99">
        <v>9620.4</v>
      </c>
    </row>
    <row r="96" spans="1:5">
      <c r="A96" s="41" t="s">
        <v>105</v>
      </c>
      <c r="B96" s="98">
        <v>36259</v>
      </c>
      <c r="C96" s="99">
        <v>16316.550000000001</v>
      </c>
      <c r="D96" s="99">
        <v>14503.6</v>
      </c>
      <c r="E96" s="99">
        <v>5438.8499999999995</v>
      </c>
    </row>
    <row r="97" spans="1:5">
      <c r="A97" s="41" t="s">
        <v>104</v>
      </c>
      <c r="B97" s="98">
        <v>43301</v>
      </c>
      <c r="C97" s="99">
        <v>19485.45</v>
      </c>
      <c r="D97" s="99">
        <v>17320.400000000001</v>
      </c>
      <c r="E97" s="99">
        <v>6495.15</v>
      </c>
    </row>
    <row r="98" spans="1:5">
      <c r="A98" s="44" t="s">
        <v>29</v>
      </c>
      <c r="B98" s="102">
        <v>926306</v>
      </c>
      <c r="C98" s="102">
        <v>416837.7</v>
      </c>
      <c r="D98" s="102">
        <v>370522.4</v>
      </c>
      <c r="E98" s="102">
        <v>138945.9</v>
      </c>
    </row>
    <row r="100" spans="1:5">
      <c r="A100" s="65" t="s">
        <v>4</v>
      </c>
      <c r="B100" s="65"/>
      <c r="C100" s="97" t="s">
        <v>132</v>
      </c>
      <c r="D100" s="97" t="s">
        <v>133</v>
      </c>
      <c r="E100" s="97" t="s">
        <v>134</v>
      </c>
    </row>
    <row r="101" spans="1:5">
      <c r="A101" s="47" t="s">
        <v>81</v>
      </c>
      <c r="B101" s="94">
        <v>375490</v>
      </c>
      <c r="C101" s="99">
        <v>168970.5</v>
      </c>
      <c r="D101" s="99">
        <v>150196</v>
      </c>
      <c r="E101" s="99">
        <v>56323.5</v>
      </c>
    </row>
    <row r="102" spans="1:5">
      <c r="A102" s="47" t="s">
        <v>72</v>
      </c>
      <c r="B102" s="94">
        <v>572300</v>
      </c>
      <c r="C102" s="99">
        <v>257535</v>
      </c>
      <c r="D102" s="99">
        <v>228920</v>
      </c>
      <c r="E102" s="99">
        <v>85845</v>
      </c>
    </row>
    <row r="103" spans="1:5">
      <c r="A103" s="47" t="s">
        <v>73</v>
      </c>
      <c r="B103" s="94">
        <v>243290</v>
      </c>
      <c r="C103" s="99">
        <v>109480.5</v>
      </c>
      <c r="D103" s="99">
        <v>97316</v>
      </c>
      <c r="E103" s="99">
        <v>36493.5</v>
      </c>
    </row>
    <row r="104" spans="1:5">
      <c r="A104" s="47" t="s">
        <v>69</v>
      </c>
      <c r="B104" s="94">
        <v>271700</v>
      </c>
      <c r="C104" s="99">
        <v>122265</v>
      </c>
      <c r="D104" s="99">
        <v>108680</v>
      </c>
      <c r="E104" s="99">
        <v>40755</v>
      </c>
    </row>
    <row r="105" spans="1:5">
      <c r="A105" s="47" t="s">
        <v>74</v>
      </c>
      <c r="B105" s="94">
        <v>79600</v>
      </c>
      <c r="C105" s="99">
        <v>35820</v>
      </c>
      <c r="D105" s="99">
        <v>31840</v>
      </c>
      <c r="E105" s="99">
        <v>11940</v>
      </c>
    </row>
    <row r="106" spans="1:5">
      <c r="A106" s="47" t="s">
        <v>75</v>
      </c>
      <c r="B106" s="94">
        <v>101200</v>
      </c>
      <c r="C106" s="99">
        <v>45540</v>
      </c>
      <c r="D106" s="99">
        <v>40480</v>
      </c>
      <c r="E106" s="99">
        <v>15180</v>
      </c>
    </row>
    <row r="107" spans="1:5">
      <c r="A107" s="47" t="s">
        <v>67</v>
      </c>
      <c r="B107" s="94">
        <v>95000</v>
      </c>
      <c r="C107" s="99">
        <v>42750</v>
      </c>
      <c r="D107" s="99">
        <v>38000</v>
      </c>
      <c r="E107" s="99">
        <v>14250</v>
      </c>
    </row>
    <row r="108" spans="1:5">
      <c r="A108" s="47" t="s">
        <v>76</v>
      </c>
      <c r="B108" s="94">
        <v>75500</v>
      </c>
      <c r="C108" s="99">
        <v>33975</v>
      </c>
      <c r="D108" s="99">
        <v>30200</v>
      </c>
      <c r="E108" s="99">
        <v>11325</v>
      </c>
    </row>
    <row r="109" spans="1:5">
      <c r="A109" s="47" t="s">
        <v>70</v>
      </c>
      <c r="B109" s="94">
        <v>59050</v>
      </c>
      <c r="C109" s="99">
        <v>26572.5</v>
      </c>
      <c r="D109" s="99">
        <v>23620</v>
      </c>
      <c r="E109" s="99">
        <v>8857.5</v>
      </c>
    </row>
    <row r="110" spans="1:5">
      <c r="A110" s="47" t="s">
        <v>71</v>
      </c>
      <c r="B110" s="94">
        <v>73200</v>
      </c>
      <c r="C110" s="99">
        <v>32940</v>
      </c>
      <c r="D110" s="99">
        <v>29280</v>
      </c>
      <c r="E110" s="99">
        <v>10980</v>
      </c>
    </row>
    <row r="111" spans="1:5">
      <c r="A111" s="47" t="s">
        <v>77</v>
      </c>
      <c r="B111" s="94">
        <v>77651</v>
      </c>
      <c r="C111" s="99">
        <v>34942.950000000004</v>
      </c>
      <c r="D111" s="99">
        <v>31060.400000000001</v>
      </c>
      <c r="E111" s="99">
        <v>11647.65</v>
      </c>
    </row>
    <row r="112" spans="1:5">
      <c r="A112" s="47" t="s">
        <v>78</v>
      </c>
      <c r="B112" s="94">
        <v>98323</v>
      </c>
      <c r="C112" s="99">
        <v>44245.35</v>
      </c>
      <c r="D112" s="99">
        <v>39329.200000000004</v>
      </c>
      <c r="E112" s="99">
        <v>14748.449999999999</v>
      </c>
    </row>
    <row r="113" spans="1:5">
      <c r="A113" s="47" t="s">
        <v>79</v>
      </c>
      <c r="B113" s="94">
        <v>89496</v>
      </c>
      <c r="C113" s="99">
        <v>40273.200000000004</v>
      </c>
      <c r="D113" s="99">
        <v>35798.400000000001</v>
      </c>
      <c r="E113" s="99">
        <v>13424.4</v>
      </c>
    </row>
    <row r="114" spans="1:5">
      <c r="A114" s="47" t="s">
        <v>80</v>
      </c>
      <c r="B114" s="94">
        <v>59700</v>
      </c>
      <c r="C114" s="99">
        <v>26865</v>
      </c>
      <c r="D114" s="99">
        <v>23880</v>
      </c>
      <c r="E114" s="99">
        <v>8955</v>
      </c>
    </row>
    <row r="115" spans="1:5">
      <c r="A115" s="47" t="s">
        <v>68</v>
      </c>
      <c r="B115" s="94">
        <v>52150</v>
      </c>
      <c r="C115" s="99">
        <v>23467.5</v>
      </c>
      <c r="D115" s="99">
        <v>20860</v>
      </c>
      <c r="E115" s="99">
        <v>7822.5</v>
      </c>
    </row>
    <row r="116" spans="1:5">
      <c r="A116" s="44" t="s">
        <v>29</v>
      </c>
      <c r="B116" s="95">
        <v>2323650</v>
      </c>
      <c r="C116" s="102">
        <v>1045642.5</v>
      </c>
      <c r="D116" s="102">
        <v>929460</v>
      </c>
      <c r="E116" s="102">
        <v>348547.5</v>
      </c>
    </row>
    <row r="118" spans="1:5">
      <c r="A118" s="65" t="s">
        <v>10</v>
      </c>
      <c r="B118" s="65"/>
      <c r="C118" s="97" t="s">
        <v>132</v>
      </c>
      <c r="D118" s="97" t="s">
        <v>133</v>
      </c>
      <c r="E118" s="97" t="s">
        <v>134</v>
      </c>
    </row>
    <row r="119" spans="1:5">
      <c r="A119" s="47" t="s">
        <v>112</v>
      </c>
      <c r="B119" s="99">
        <v>90515</v>
      </c>
      <c r="C119" s="99">
        <v>40731.75</v>
      </c>
      <c r="D119" s="99">
        <v>36206</v>
      </c>
      <c r="E119" s="99">
        <v>13577.25</v>
      </c>
    </row>
    <row r="120" spans="1:5">
      <c r="A120" s="47" t="s">
        <v>113</v>
      </c>
      <c r="B120" s="99">
        <v>51787</v>
      </c>
      <c r="C120" s="99">
        <v>23304.15</v>
      </c>
      <c r="D120" s="99">
        <v>20714.800000000003</v>
      </c>
      <c r="E120" s="99">
        <v>7768.0499999999993</v>
      </c>
    </row>
    <row r="121" spans="1:5">
      <c r="A121" s="47" t="s">
        <v>114</v>
      </c>
      <c r="B121" s="99">
        <v>26248</v>
      </c>
      <c r="C121" s="99">
        <v>11811.6</v>
      </c>
      <c r="D121" s="99">
        <v>10499.2</v>
      </c>
      <c r="E121" s="99">
        <v>3937.2</v>
      </c>
    </row>
    <row r="122" spans="1:5">
      <c r="A122" s="47" t="s">
        <v>115</v>
      </c>
      <c r="B122" s="99">
        <v>37608</v>
      </c>
      <c r="C122" s="99">
        <v>16923.600000000002</v>
      </c>
      <c r="D122" s="99">
        <v>15043.2</v>
      </c>
      <c r="E122" s="99">
        <v>5641.2</v>
      </c>
    </row>
    <row r="123" spans="1:5">
      <c r="A123" s="47" t="s">
        <v>116</v>
      </c>
      <c r="B123" s="99">
        <v>8674</v>
      </c>
      <c r="C123" s="99">
        <v>3903.3</v>
      </c>
      <c r="D123" s="99">
        <v>3469.6000000000004</v>
      </c>
      <c r="E123" s="99">
        <v>1301.0999999999999</v>
      </c>
    </row>
    <row r="124" spans="1:5">
      <c r="A124" s="47" t="s">
        <v>117</v>
      </c>
      <c r="B124" s="99">
        <v>31197</v>
      </c>
      <c r="C124" s="99">
        <v>14038.65</v>
      </c>
      <c r="D124" s="99">
        <v>12478.800000000001</v>
      </c>
      <c r="E124" s="99">
        <v>4679.55</v>
      </c>
    </row>
    <row r="125" spans="1:5">
      <c r="A125" s="47" t="s">
        <v>118</v>
      </c>
      <c r="B125" s="99">
        <v>19586</v>
      </c>
      <c r="C125" s="99">
        <v>8813.7000000000007</v>
      </c>
      <c r="D125" s="99">
        <v>7834.4000000000005</v>
      </c>
      <c r="E125" s="99">
        <v>2937.9</v>
      </c>
    </row>
    <row r="126" spans="1:5">
      <c r="A126" s="43" t="s">
        <v>119</v>
      </c>
      <c r="B126" s="99">
        <v>35082</v>
      </c>
      <c r="C126" s="99">
        <v>15786.9</v>
      </c>
      <c r="D126" s="99">
        <v>14032.800000000001</v>
      </c>
      <c r="E126" s="99">
        <v>5262.3</v>
      </c>
    </row>
    <row r="127" spans="1:5">
      <c r="A127" s="44" t="s">
        <v>29</v>
      </c>
      <c r="B127" s="102">
        <v>300697</v>
      </c>
      <c r="C127" s="102">
        <v>135313.65</v>
      </c>
      <c r="D127" s="102">
        <v>120278.8</v>
      </c>
      <c r="E127" s="102">
        <v>45104.549999999996</v>
      </c>
    </row>
    <row r="129" spans="1:5">
      <c r="A129" s="62" t="s">
        <v>3</v>
      </c>
      <c r="B129" s="62"/>
      <c r="C129" s="97" t="s">
        <v>132</v>
      </c>
      <c r="D129" s="97" t="s">
        <v>133</v>
      </c>
      <c r="E129" s="97" t="s">
        <v>134</v>
      </c>
    </row>
    <row r="130" spans="1:5">
      <c r="A130" s="43" t="s">
        <v>51</v>
      </c>
      <c r="B130" s="99">
        <v>45080</v>
      </c>
      <c r="C130" s="99">
        <v>20286</v>
      </c>
      <c r="D130" s="99">
        <v>18032</v>
      </c>
      <c r="E130" s="99">
        <v>6762</v>
      </c>
    </row>
    <row r="131" spans="1:5">
      <c r="A131" s="43" t="s">
        <v>52</v>
      </c>
      <c r="B131" s="99">
        <v>35200</v>
      </c>
      <c r="C131" s="99">
        <v>15840</v>
      </c>
      <c r="D131" s="99">
        <v>14080</v>
      </c>
      <c r="E131" s="99">
        <v>5280</v>
      </c>
    </row>
    <row r="132" spans="1:5">
      <c r="A132" s="43" t="s">
        <v>53</v>
      </c>
      <c r="B132" s="99">
        <v>78690</v>
      </c>
      <c r="C132" s="99">
        <v>35410.5</v>
      </c>
      <c r="D132" s="99">
        <v>31476</v>
      </c>
      <c r="E132" s="99">
        <v>11803.5</v>
      </c>
    </row>
    <row r="133" spans="1:5">
      <c r="A133" s="43" t="s">
        <v>54</v>
      </c>
      <c r="B133" s="99">
        <v>20880</v>
      </c>
      <c r="C133" s="99">
        <v>9396</v>
      </c>
      <c r="D133" s="99">
        <v>8352</v>
      </c>
      <c r="E133" s="99">
        <v>3132</v>
      </c>
    </row>
    <row r="134" spans="1:5">
      <c r="A134" s="43" t="s">
        <v>55</v>
      </c>
      <c r="B134" s="99">
        <v>25000</v>
      </c>
      <c r="C134" s="99">
        <v>11250</v>
      </c>
      <c r="D134" s="99">
        <v>10000</v>
      </c>
      <c r="E134" s="99">
        <v>3750</v>
      </c>
    </row>
    <row r="135" spans="1:5">
      <c r="A135" s="43" t="s">
        <v>58</v>
      </c>
      <c r="B135" s="99">
        <v>1386160</v>
      </c>
      <c r="C135" s="99">
        <v>623772</v>
      </c>
      <c r="D135" s="99">
        <v>554464</v>
      </c>
      <c r="E135" s="99">
        <v>207924</v>
      </c>
    </row>
    <row r="136" spans="1:5">
      <c r="A136" s="43" t="s">
        <v>45</v>
      </c>
      <c r="B136" s="99">
        <v>143930</v>
      </c>
      <c r="C136" s="99">
        <v>64768.5</v>
      </c>
      <c r="D136" s="99">
        <v>57572</v>
      </c>
      <c r="E136" s="99">
        <v>21589.5</v>
      </c>
    </row>
    <row r="137" spans="1:5">
      <c r="A137" s="43" t="s">
        <v>47</v>
      </c>
      <c r="B137" s="99">
        <v>387100</v>
      </c>
      <c r="C137" s="99">
        <v>174195</v>
      </c>
      <c r="D137" s="99">
        <v>154840</v>
      </c>
      <c r="E137" s="99">
        <v>58065</v>
      </c>
    </row>
    <row r="138" spans="1:5">
      <c r="A138" s="43" t="s">
        <v>48</v>
      </c>
      <c r="B138" s="99">
        <v>474680</v>
      </c>
      <c r="C138" s="99">
        <v>213606</v>
      </c>
      <c r="D138" s="99">
        <v>189872</v>
      </c>
      <c r="E138" s="99">
        <v>71202</v>
      </c>
    </row>
    <row r="139" spans="1:5">
      <c r="A139" s="43" t="s">
        <v>46</v>
      </c>
      <c r="B139" s="99">
        <v>409550</v>
      </c>
      <c r="C139" s="99">
        <v>184297.5</v>
      </c>
      <c r="D139" s="99">
        <v>163820</v>
      </c>
      <c r="E139" s="99">
        <v>61432.5</v>
      </c>
    </row>
    <row r="140" spans="1:5">
      <c r="A140" s="43" t="s">
        <v>56</v>
      </c>
      <c r="B140" s="99">
        <v>50000</v>
      </c>
      <c r="C140" s="99">
        <v>22500</v>
      </c>
      <c r="D140" s="99">
        <v>20000</v>
      </c>
      <c r="E140" s="99">
        <v>7500</v>
      </c>
    </row>
    <row r="141" spans="1:5">
      <c r="A141" s="43" t="s">
        <v>49</v>
      </c>
      <c r="B141" s="99">
        <v>87330</v>
      </c>
      <c r="C141" s="99">
        <v>39298.5</v>
      </c>
      <c r="D141" s="99">
        <v>34932</v>
      </c>
      <c r="E141" s="99">
        <v>13099.5</v>
      </c>
    </row>
    <row r="142" spans="1:5">
      <c r="A142" s="43" t="s">
        <v>57</v>
      </c>
      <c r="B142" s="99">
        <v>91000</v>
      </c>
      <c r="C142" s="99">
        <v>40950</v>
      </c>
      <c r="D142" s="99">
        <v>36400</v>
      </c>
      <c r="E142" s="99">
        <v>13650</v>
      </c>
    </row>
    <row r="143" spans="1:5">
      <c r="A143" s="43" t="s">
        <v>50</v>
      </c>
      <c r="B143" s="99">
        <v>45670</v>
      </c>
      <c r="C143" s="99">
        <v>20551.5</v>
      </c>
      <c r="D143" s="99">
        <v>18268</v>
      </c>
      <c r="E143" s="99">
        <v>6850.5</v>
      </c>
    </row>
    <row r="144" spans="1:5">
      <c r="A144" s="44" t="s">
        <v>29</v>
      </c>
      <c r="B144" s="102">
        <v>3280270</v>
      </c>
      <c r="C144" s="102">
        <v>1476121.5</v>
      </c>
      <c r="D144" s="102">
        <v>1312108</v>
      </c>
      <c r="E144" s="102">
        <v>492040.5</v>
      </c>
    </row>
    <row r="146" spans="1:5">
      <c r="A146" s="66" t="s">
        <v>9</v>
      </c>
      <c r="B146" s="67"/>
      <c r="C146" s="97" t="s">
        <v>132</v>
      </c>
      <c r="D146" s="97" t="s">
        <v>133</v>
      </c>
      <c r="E146" s="97" t="s">
        <v>134</v>
      </c>
    </row>
    <row r="147" spans="1:5">
      <c r="A147" s="41" t="s">
        <v>106</v>
      </c>
      <c r="B147" s="98">
        <v>89456</v>
      </c>
      <c r="C147" s="99">
        <v>40255.200000000004</v>
      </c>
      <c r="D147" s="99">
        <v>35782.400000000001</v>
      </c>
      <c r="E147" s="99">
        <v>13418.4</v>
      </c>
    </row>
    <row r="148" spans="1:5">
      <c r="A148" s="41" t="s">
        <v>107</v>
      </c>
      <c r="B148" s="98">
        <v>24823</v>
      </c>
      <c r="C148" s="99">
        <v>11170.35</v>
      </c>
      <c r="D148" s="99">
        <v>9929.2000000000007</v>
      </c>
      <c r="E148" s="99">
        <v>3723.45</v>
      </c>
    </row>
    <row r="149" spans="1:5">
      <c r="A149" s="41" t="s">
        <v>108</v>
      </c>
      <c r="B149" s="98">
        <v>13391</v>
      </c>
      <c r="C149" s="99">
        <v>6025.95</v>
      </c>
      <c r="D149" s="99">
        <v>5356.4000000000005</v>
      </c>
      <c r="E149" s="99">
        <v>2008.6499999999999</v>
      </c>
    </row>
    <row r="150" spans="1:5">
      <c r="A150" s="41" t="s">
        <v>109</v>
      </c>
      <c r="B150" s="98">
        <v>16160</v>
      </c>
      <c r="C150" s="99">
        <v>7272</v>
      </c>
      <c r="D150" s="99">
        <v>6464</v>
      </c>
      <c r="E150" s="99">
        <v>2424</v>
      </c>
    </row>
    <row r="151" spans="1:5">
      <c r="A151" s="41" t="s">
        <v>110</v>
      </c>
      <c r="B151" s="98">
        <v>7991</v>
      </c>
      <c r="C151" s="99">
        <v>3595.9500000000003</v>
      </c>
      <c r="D151" s="99">
        <v>3196.4</v>
      </c>
      <c r="E151" s="99">
        <v>1198.6499999999999</v>
      </c>
    </row>
    <row r="152" spans="1:5">
      <c r="A152" s="41" t="s">
        <v>111</v>
      </c>
      <c r="B152" s="98">
        <v>7834</v>
      </c>
      <c r="C152" s="99">
        <v>3525.3</v>
      </c>
      <c r="D152" s="99">
        <v>3133.6000000000004</v>
      </c>
      <c r="E152" s="99">
        <v>1175.0999999999999</v>
      </c>
    </row>
    <row r="153" spans="1:5">
      <c r="A153" s="44" t="s">
        <v>29</v>
      </c>
      <c r="B153" s="102">
        <v>159655</v>
      </c>
      <c r="C153" s="102">
        <v>71844.75</v>
      </c>
      <c r="D153" s="102">
        <v>63862</v>
      </c>
      <c r="E153" s="102">
        <v>23948.25</v>
      </c>
    </row>
    <row r="155" spans="1:5">
      <c r="A155" s="62" t="s">
        <v>5</v>
      </c>
      <c r="B155" s="62"/>
      <c r="C155" s="97" t="s">
        <v>132</v>
      </c>
      <c r="D155" s="97" t="s">
        <v>133</v>
      </c>
      <c r="E155" s="97" t="s">
        <v>134</v>
      </c>
    </row>
    <row r="156" spans="1:5">
      <c r="A156" s="41" t="s">
        <v>82</v>
      </c>
      <c r="B156" s="92">
        <v>106000</v>
      </c>
      <c r="C156" s="99">
        <v>47700</v>
      </c>
      <c r="D156" s="99">
        <v>42400</v>
      </c>
      <c r="E156" s="99">
        <v>15900</v>
      </c>
    </row>
    <row r="157" spans="1:5">
      <c r="A157" s="41" t="s">
        <v>83</v>
      </c>
      <c r="B157" s="92">
        <v>91300</v>
      </c>
      <c r="C157" s="99">
        <v>41085</v>
      </c>
      <c r="D157" s="99">
        <v>36520</v>
      </c>
      <c r="E157" s="99">
        <v>13695</v>
      </c>
    </row>
    <row r="158" spans="1:5">
      <c r="A158" s="41" t="s">
        <v>84</v>
      </c>
      <c r="B158" s="92">
        <v>86300</v>
      </c>
      <c r="C158" s="99">
        <v>38835</v>
      </c>
      <c r="D158" s="99">
        <v>34520</v>
      </c>
      <c r="E158" s="99">
        <v>12945</v>
      </c>
    </row>
    <row r="159" spans="1:5">
      <c r="A159" s="41" t="s">
        <v>85</v>
      </c>
      <c r="B159" s="92">
        <v>78500</v>
      </c>
      <c r="C159" s="99">
        <v>35325</v>
      </c>
      <c r="D159" s="99">
        <v>31400</v>
      </c>
      <c r="E159" s="99">
        <v>11775</v>
      </c>
    </row>
    <row r="160" spans="1:5">
      <c r="A160" s="41" t="s">
        <v>86</v>
      </c>
      <c r="B160" s="92">
        <v>64250</v>
      </c>
      <c r="C160" s="99">
        <v>28912.5</v>
      </c>
      <c r="D160" s="99">
        <v>25700</v>
      </c>
      <c r="E160" s="99">
        <v>9637.5</v>
      </c>
    </row>
    <row r="161" spans="1:5">
      <c r="A161" s="41" t="s">
        <v>87</v>
      </c>
      <c r="B161" s="92">
        <v>53500</v>
      </c>
      <c r="C161" s="99">
        <v>24075</v>
      </c>
      <c r="D161" s="99">
        <v>21400</v>
      </c>
      <c r="E161" s="99">
        <v>8025</v>
      </c>
    </row>
    <row r="162" spans="1:5">
      <c r="A162" s="44" t="s">
        <v>29</v>
      </c>
      <c r="B162" s="95">
        <v>479850</v>
      </c>
      <c r="C162" s="102">
        <v>215932.5</v>
      </c>
      <c r="D162" s="102">
        <v>191940</v>
      </c>
      <c r="E162" s="102">
        <v>71977.5</v>
      </c>
    </row>
  </sheetData>
  <mergeCells count="12">
    <mergeCell ref="A155:B155"/>
    <mergeCell ref="A2:B2"/>
    <mergeCell ref="A46:B46"/>
    <mergeCell ref="A78:B78"/>
    <mergeCell ref="A129:B129"/>
    <mergeCell ref="A100:B100"/>
    <mergeCell ref="A21:B21"/>
    <mergeCell ref="A64:B64"/>
    <mergeCell ref="A146:B146"/>
    <mergeCell ref="A118:B118"/>
    <mergeCell ref="A32:B32"/>
    <mergeCell ref="A71:B7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50AC4-6B21-4EBA-B079-29C617E4546C}">
  <dimension ref="A1:AI112"/>
  <sheetViews>
    <sheetView zoomScale="85" zoomScaleNormal="85" workbookViewId="0">
      <selection activeCell="K35" activeCellId="4" sqref="G35 H35 I35 J35 K35"/>
    </sheetView>
  </sheetViews>
  <sheetFormatPr defaultRowHeight="14"/>
  <cols>
    <col min="1" max="1" width="27.9140625" style="52" customWidth="1"/>
    <col min="2" max="2" width="11.75" style="77" customWidth="1"/>
    <col min="3" max="3" width="9" style="78" customWidth="1"/>
    <col min="4" max="4" width="9" style="78" bestFit="1" customWidth="1"/>
    <col min="5" max="5" width="9" style="77" bestFit="1" customWidth="1"/>
    <col min="6" max="6" width="6.33203125" style="9" customWidth="1"/>
    <col min="7" max="7" width="24" style="48" customWidth="1"/>
    <col min="8" max="8" width="11.83203125" style="77" customWidth="1"/>
    <col min="9" max="9" width="7.9140625" style="77" bestFit="1" customWidth="1"/>
    <col min="10" max="10" width="11.08203125" style="77" customWidth="1"/>
    <col min="11" max="11" width="10.1640625" style="77" customWidth="1"/>
    <col min="12" max="12" width="8.9140625" style="9"/>
    <col min="13" max="13" width="32.4140625" style="9" bestFit="1" customWidth="1"/>
    <col min="14" max="14" width="11.25" style="9" bestFit="1" customWidth="1"/>
    <col min="15" max="16" width="7.9140625" style="9" bestFit="1" customWidth="1"/>
    <col min="17" max="17" width="8.08203125" style="9" bestFit="1" customWidth="1"/>
    <col min="18" max="18" width="8.9140625" style="9"/>
    <col min="19" max="19" width="22.75" style="9" bestFit="1" customWidth="1"/>
    <col min="20" max="20" width="9.9140625" style="9" bestFit="1" customWidth="1"/>
    <col min="21" max="21" width="7.9140625" style="9" bestFit="1" customWidth="1"/>
    <col min="22" max="22" width="9" style="9" bestFit="1" customWidth="1"/>
    <col min="23" max="23" width="8.08203125" style="9" bestFit="1" customWidth="1"/>
    <col min="24" max="24" width="8.9140625" style="9"/>
    <col min="25" max="25" width="29.75" style="9" bestFit="1" customWidth="1"/>
    <col min="26" max="26" width="11.25" style="9" bestFit="1" customWidth="1"/>
    <col min="27" max="27" width="7.9140625" style="9" bestFit="1" customWidth="1"/>
    <col min="28" max="28" width="9" style="9" bestFit="1" customWidth="1"/>
    <col min="29" max="29" width="8.08203125" style="9" bestFit="1" customWidth="1"/>
    <col min="30" max="30" width="8.9140625" style="9"/>
    <col min="31" max="31" width="13.4140625" style="9" bestFit="1" customWidth="1"/>
    <col min="32" max="32" width="9.58203125" style="9" bestFit="1" customWidth="1"/>
    <col min="33" max="34" width="7.9140625" style="9" bestFit="1" customWidth="1"/>
    <col min="35" max="35" width="8.08203125" style="9" bestFit="1" customWidth="1"/>
  </cols>
  <sheetData>
    <row r="1" spans="1:35" ht="192.5" customHeight="1"/>
    <row r="2" spans="1:35">
      <c r="A2" s="68" t="s">
        <v>0</v>
      </c>
      <c r="B2" s="68"/>
      <c r="C2" s="79" t="s">
        <v>142</v>
      </c>
      <c r="D2" s="79" t="s">
        <v>143</v>
      </c>
      <c r="E2" s="79" t="s">
        <v>144</v>
      </c>
      <c r="F2" s="7"/>
      <c r="G2" s="68" t="s">
        <v>1</v>
      </c>
      <c r="H2" s="68"/>
      <c r="I2" s="79" t="s">
        <v>142</v>
      </c>
      <c r="J2" s="79" t="s">
        <v>143</v>
      </c>
      <c r="K2" s="79" t="s">
        <v>144</v>
      </c>
      <c r="L2" s="7"/>
      <c r="R2" s="7"/>
      <c r="X2" s="7"/>
      <c r="AD2" s="7"/>
    </row>
    <row r="3" spans="1:35">
      <c r="A3" s="53" t="s">
        <v>18</v>
      </c>
      <c r="B3" s="80">
        <v>571140</v>
      </c>
      <c r="C3" s="81">
        <v>171342</v>
      </c>
      <c r="D3" s="81">
        <f>B3*45%</f>
        <v>257013</v>
      </c>
      <c r="E3" s="81">
        <v>142785</v>
      </c>
      <c r="F3" s="8"/>
      <c r="G3" s="49" t="s">
        <v>36</v>
      </c>
      <c r="H3" s="87">
        <v>22900</v>
      </c>
      <c r="I3" s="81">
        <v>6870</v>
      </c>
      <c r="J3" s="81">
        <f t="shared" ref="J3:J18" si="0">H3*45%</f>
        <v>10305</v>
      </c>
      <c r="K3" s="81">
        <v>5725</v>
      </c>
      <c r="L3" s="7"/>
      <c r="R3" s="7"/>
      <c r="X3" s="7"/>
      <c r="AD3" s="7"/>
    </row>
    <row r="4" spans="1:35">
      <c r="A4" s="53" t="s">
        <v>27</v>
      </c>
      <c r="B4" s="80">
        <v>259110</v>
      </c>
      <c r="C4" s="81">
        <v>77733</v>
      </c>
      <c r="D4" s="81">
        <f t="shared" ref="D4:D42" si="1">B4*45%</f>
        <v>116599.5</v>
      </c>
      <c r="E4" s="81">
        <v>64777.5</v>
      </c>
      <c r="F4" s="7"/>
      <c r="G4" s="49" t="s">
        <v>37</v>
      </c>
      <c r="H4" s="87">
        <v>61900</v>
      </c>
      <c r="I4" s="81">
        <v>18570</v>
      </c>
      <c r="J4" s="81">
        <f t="shared" si="0"/>
        <v>27855</v>
      </c>
      <c r="K4" s="81">
        <v>15475</v>
      </c>
      <c r="L4" s="7"/>
      <c r="R4" s="7"/>
      <c r="X4" s="7"/>
      <c r="AD4" s="7"/>
    </row>
    <row r="5" spans="1:35">
      <c r="A5" s="53" t="s">
        <v>17</v>
      </c>
      <c r="B5" s="80">
        <v>273910</v>
      </c>
      <c r="C5" s="81">
        <v>82173</v>
      </c>
      <c r="D5" s="81">
        <f t="shared" si="1"/>
        <v>123259.5</v>
      </c>
      <c r="E5" s="81">
        <v>68477.5</v>
      </c>
      <c r="F5" s="7"/>
      <c r="G5" s="49" t="s">
        <v>38</v>
      </c>
      <c r="H5" s="87">
        <v>31000</v>
      </c>
      <c r="I5" s="81">
        <v>9300</v>
      </c>
      <c r="J5" s="81">
        <f t="shared" si="0"/>
        <v>13950</v>
      </c>
      <c r="K5" s="81">
        <v>7750</v>
      </c>
      <c r="L5" s="7"/>
      <c r="R5" s="7"/>
      <c r="X5" s="7"/>
      <c r="AD5" s="7"/>
    </row>
    <row r="6" spans="1:35">
      <c r="A6" s="53" t="s">
        <v>21</v>
      </c>
      <c r="B6" s="80">
        <v>227010</v>
      </c>
      <c r="C6" s="81">
        <v>68103</v>
      </c>
      <c r="D6" s="81">
        <f t="shared" si="1"/>
        <v>102154.5</v>
      </c>
      <c r="E6" s="81">
        <v>56752.5</v>
      </c>
      <c r="F6" s="7"/>
      <c r="G6" s="49" t="s">
        <v>39</v>
      </c>
      <c r="H6" s="87">
        <v>9100</v>
      </c>
      <c r="I6" s="81">
        <v>2730</v>
      </c>
      <c r="J6" s="81">
        <f t="shared" si="0"/>
        <v>4095</v>
      </c>
      <c r="K6" s="81">
        <v>2275</v>
      </c>
      <c r="L6" s="7"/>
      <c r="R6" s="7"/>
      <c r="X6" s="7"/>
      <c r="AD6" s="7"/>
    </row>
    <row r="7" spans="1:35">
      <c r="A7" s="53" t="s">
        <v>24</v>
      </c>
      <c r="B7" s="80">
        <v>395430</v>
      </c>
      <c r="C7" s="81">
        <v>118629</v>
      </c>
      <c r="D7" s="81">
        <f t="shared" si="1"/>
        <v>177943.5</v>
      </c>
      <c r="E7" s="81">
        <v>98857.5</v>
      </c>
      <c r="F7" s="7"/>
      <c r="G7" s="49" t="s">
        <v>32</v>
      </c>
      <c r="H7" s="87">
        <v>104450</v>
      </c>
      <c r="I7" s="81">
        <v>31335</v>
      </c>
      <c r="J7" s="81">
        <f t="shared" si="0"/>
        <v>47002.5</v>
      </c>
      <c r="K7" s="81">
        <v>26112.5</v>
      </c>
      <c r="L7" s="7"/>
      <c r="R7" s="7"/>
      <c r="X7" s="7"/>
      <c r="AD7" s="7"/>
    </row>
    <row r="8" spans="1:35">
      <c r="A8" s="53" t="s">
        <v>13</v>
      </c>
      <c r="B8" s="80">
        <v>242150</v>
      </c>
      <c r="C8" s="81">
        <v>72645</v>
      </c>
      <c r="D8" s="81">
        <f t="shared" si="1"/>
        <v>108967.5</v>
      </c>
      <c r="E8" s="81">
        <v>60537.5</v>
      </c>
      <c r="F8" s="7"/>
      <c r="G8" s="49" t="s">
        <v>40</v>
      </c>
      <c r="H8" s="87">
        <v>17000</v>
      </c>
      <c r="I8" s="81">
        <v>5100</v>
      </c>
      <c r="J8" s="81">
        <f t="shared" si="0"/>
        <v>7650</v>
      </c>
      <c r="K8" s="81">
        <v>4250</v>
      </c>
      <c r="L8" s="7"/>
      <c r="R8" s="7"/>
      <c r="X8" s="7"/>
      <c r="AD8" s="7"/>
    </row>
    <row r="9" spans="1:35">
      <c r="A9" s="53" t="s">
        <v>14</v>
      </c>
      <c r="B9" s="80">
        <v>286350</v>
      </c>
      <c r="C9" s="81">
        <v>85905</v>
      </c>
      <c r="D9" s="81">
        <f t="shared" si="1"/>
        <v>128857.5</v>
      </c>
      <c r="E9" s="81">
        <v>71587.5</v>
      </c>
      <c r="F9" s="7"/>
      <c r="G9" s="49" t="s">
        <v>30</v>
      </c>
      <c r="H9" s="87">
        <v>83600</v>
      </c>
      <c r="I9" s="81">
        <v>25080</v>
      </c>
      <c r="J9" s="81">
        <f t="shared" si="0"/>
        <v>37620</v>
      </c>
      <c r="K9" s="81">
        <v>20900</v>
      </c>
      <c r="L9" s="7"/>
      <c r="R9" s="7"/>
      <c r="X9" s="7"/>
      <c r="AD9" s="7"/>
    </row>
    <row r="10" spans="1:35">
      <c r="A10" s="53" t="s">
        <v>20</v>
      </c>
      <c r="B10" s="82">
        <v>286350</v>
      </c>
      <c r="C10" s="81">
        <v>85905</v>
      </c>
      <c r="D10" s="81">
        <f t="shared" si="1"/>
        <v>128857.5</v>
      </c>
      <c r="E10" s="81">
        <v>71587.5</v>
      </c>
      <c r="F10" s="7"/>
      <c r="G10" s="49" t="s">
        <v>41</v>
      </c>
      <c r="H10" s="87">
        <v>78570</v>
      </c>
      <c r="I10" s="81">
        <v>23571</v>
      </c>
      <c r="J10" s="81">
        <f t="shared" si="0"/>
        <v>35356.5</v>
      </c>
      <c r="K10" s="81">
        <v>19642.5</v>
      </c>
      <c r="L10" s="7"/>
      <c r="R10" s="7"/>
      <c r="X10" s="7"/>
      <c r="AD10" s="7"/>
      <c r="AE10" s="7"/>
      <c r="AF10" s="7"/>
      <c r="AG10" s="7"/>
      <c r="AH10" s="7"/>
      <c r="AI10" s="7"/>
    </row>
    <row r="11" spans="1:35">
      <c r="A11" s="53" t="s">
        <v>15</v>
      </c>
      <c r="B11" s="82">
        <v>263130</v>
      </c>
      <c r="C11" s="81">
        <v>78939</v>
      </c>
      <c r="D11" s="81">
        <f t="shared" si="1"/>
        <v>118408.5</v>
      </c>
      <c r="E11" s="81">
        <v>65782.5</v>
      </c>
      <c r="F11" s="7"/>
      <c r="G11" s="55" t="s">
        <v>42</v>
      </c>
      <c r="H11" s="87">
        <v>27740</v>
      </c>
      <c r="I11" s="81">
        <v>8322</v>
      </c>
      <c r="J11" s="81">
        <f t="shared" si="0"/>
        <v>12483</v>
      </c>
      <c r="K11" s="81">
        <v>6935</v>
      </c>
      <c r="L11" s="7"/>
      <c r="R11" s="7"/>
      <c r="X11" s="7"/>
      <c r="AD11" s="7"/>
      <c r="AE11" s="7"/>
      <c r="AF11" s="7"/>
      <c r="AG11" s="7"/>
      <c r="AH11" s="7"/>
      <c r="AI11" s="7"/>
    </row>
    <row r="12" spans="1:35">
      <c r="A12" s="53" t="s">
        <v>26</v>
      </c>
      <c r="B12" s="82">
        <v>236670</v>
      </c>
      <c r="C12" s="81">
        <v>71001</v>
      </c>
      <c r="D12" s="81">
        <f t="shared" si="1"/>
        <v>106501.5</v>
      </c>
      <c r="E12" s="81">
        <v>59167.5</v>
      </c>
      <c r="F12" s="7"/>
      <c r="G12" s="49" t="s">
        <v>33</v>
      </c>
      <c r="H12" s="87">
        <v>7000</v>
      </c>
      <c r="I12" s="81">
        <v>2100</v>
      </c>
      <c r="J12" s="81">
        <f t="shared" si="0"/>
        <v>3150</v>
      </c>
      <c r="K12" s="81">
        <v>1750</v>
      </c>
      <c r="L12" s="7"/>
      <c r="R12" s="7"/>
      <c r="X12" s="7"/>
      <c r="AD12" s="7"/>
      <c r="AE12" s="7"/>
      <c r="AF12" s="7"/>
      <c r="AG12" s="7"/>
      <c r="AH12" s="7"/>
      <c r="AI12" s="7"/>
    </row>
    <row r="13" spans="1:35">
      <c r="A13" s="53" t="s">
        <v>23</v>
      </c>
      <c r="B13" s="82">
        <v>216570</v>
      </c>
      <c r="C13" s="81">
        <v>64971</v>
      </c>
      <c r="D13" s="81">
        <f t="shared" si="1"/>
        <v>97456.5</v>
      </c>
      <c r="E13" s="81">
        <v>54142.5</v>
      </c>
      <c r="F13" s="7"/>
      <c r="G13" s="49" t="s">
        <v>34</v>
      </c>
      <c r="H13" s="88">
        <v>194100</v>
      </c>
      <c r="I13" s="81">
        <v>58230</v>
      </c>
      <c r="J13" s="81">
        <f t="shared" si="0"/>
        <v>87345</v>
      </c>
      <c r="K13" s="81">
        <v>48525</v>
      </c>
      <c r="L13" s="7"/>
      <c r="R13" s="7"/>
      <c r="X13" s="7"/>
      <c r="AD13" s="7"/>
      <c r="AE13" s="7"/>
      <c r="AF13" s="7"/>
      <c r="AG13" s="7"/>
      <c r="AH13" s="7"/>
      <c r="AI13" s="7"/>
    </row>
    <row r="14" spans="1:35">
      <c r="A14" s="53" t="s">
        <v>28</v>
      </c>
      <c r="B14" s="82">
        <v>226330</v>
      </c>
      <c r="C14" s="81">
        <v>67899</v>
      </c>
      <c r="D14" s="81">
        <f t="shared" si="1"/>
        <v>101848.5</v>
      </c>
      <c r="E14" s="81">
        <v>56582.5</v>
      </c>
      <c r="F14" s="7"/>
      <c r="G14" s="49" t="s">
        <v>43</v>
      </c>
      <c r="H14" s="87">
        <v>169340</v>
      </c>
      <c r="I14" s="81">
        <v>50802</v>
      </c>
      <c r="J14" s="81">
        <f t="shared" si="0"/>
        <v>76203</v>
      </c>
      <c r="K14" s="81">
        <v>42335</v>
      </c>
      <c r="L14" s="7"/>
      <c r="R14" s="7"/>
      <c r="X14" s="7"/>
      <c r="AD14" s="7"/>
      <c r="AE14" s="7"/>
      <c r="AF14" s="7"/>
      <c r="AG14" s="7"/>
      <c r="AH14" s="7"/>
      <c r="AI14" s="7"/>
    </row>
    <row r="15" spans="1:35">
      <c r="A15" s="53" t="s">
        <v>22</v>
      </c>
      <c r="B15" s="82">
        <v>210710</v>
      </c>
      <c r="C15" s="81">
        <v>63213</v>
      </c>
      <c r="D15" s="81">
        <f t="shared" si="1"/>
        <v>94819.5</v>
      </c>
      <c r="E15" s="81">
        <v>52677.5</v>
      </c>
      <c r="F15" s="7"/>
      <c r="G15" s="49" t="s">
        <v>44</v>
      </c>
      <c r="H15" s="87">
        <v>33000</v>
      </c>
      <c r="I15" s="81">
        <v>9900</v>
      </c>
      <c r="J15" s="81">
        <f t="shared" si="0"/>
        <v>14850</v>
      </c>
      <c r="K15" s="81">
        <v>8250</v>
      </c>
      <c r="L15" s="7"/>
      <c r="R15" s="7"/>
      <c r="X15" s="7"/>
      <c r="AD15" s="7"/>
      <c r="AE15" s="7"/>
      <c r="AF15" s="7"/>
      <c r="AG15" s="7"/>
      <c r="AH15" s="7"/>
      <c r="AI15" s="7"/>
    </row>
    <row r="16" spans="1:35">
      <c r="A16" s="53" t="s">
        <v>16</v>
      </c>
      <c r="B16" s="82">
        <v>229810</v>
      </c>
      <c r="C16" s="81">
        <v>68943</v>
      </c>
      <c r="D16" s="81">
        <f t="shared" si="1"/>
        <v>103414.5</v>
      </c>
      <c r="E16" s="81">
        <v>57452.5</v>
      </c>
      <c r="F16" s="7"/>
      <c r="G16" s="49" t="s">
        <v>31</v>
      </c>
      <c r="H16" s="87">
        <v>519800</v>
      </c>
      <c r="I16" s="81">
        <v>155940</v>
      </c>
      <c r="J16" s="81">
        <f t="shared" si="0"/>
        <v>233910</v>
      </c>
      <c r="K16" s="81">
        <v>129950</v>
      </c>
      <c r="L16" s="7"/>
      <c r="R16" s="7"/>
      <c r="X16" s="7"/>
      <c r="AD16" s="7"/>
      <c r="AE16" s="7"/>
      <c r="AF16" s="7"/>
      <c r="AG16" s="7"/>
      <c r="AH16" s="7"/>
      <c r="AI16" s="7"/>
    </row>
    <row r="17" spans="1:35">
      <c r="A17" s="53" t="s">
        <v>25</v>
      </c>
      <c r="B17" s="82">
        <v>207380</v>
      </c>
      <c r="C17" s="81">
        <v>62214</v>
      </c>
      <c r="D17" s="81">
        <f t="shared" si="1"/>
        <v>93321</v>
      </c>
      <c r="E17" s="81">
        <v>51845</v>
      </c>
      <c r="F17" s="7"/>
      <c r="G17" s="49" t="s">
        <v>35</v>
      </c>
      <c r="H17" s="87">
        <v>32800</v>
      </c>
      <c r="I17" s="81">
        <v>9840</v>
      </c>
      <c r="J17" s="81">
        <f t="shared" si="0"/>
        <v>14760</v>
      </c>
      <c r="K17" s="81">
        <v>8200</v>
      </c>
      <c r="L17" s="7"/>
      <c r="R17" s="7"/>
      <c r="X17" s="7"/>
      <c r="AD17" s="7"/>
      <c r="AE17" s="7"/>
      <c r="AF17" s="7"/>
      <c r="AG17" s="7"/>
      <c r="AH17" s="7"/>
      <c r="AI17" s="7"/>
    </row>
    <row r="18" spans="1:35">
      <c r="A18" s="53" t="s">
        <v>19</v>
      </c>
      <c r="B18" s="82">
        <v>286350</v>
      </c>
      <c r="C18" s="81">
        <v>85905</v>
      </c>
      <c r="D18" s="81">
        <f t="shared" si="1"/>
        <v>128857.5</v>
      </c>
      <c r="E18" s="81">
        <v>71587.5</v>
      </c>
      <c r="F18" s="7"/>
      <c r="G18" s="126" t="s">
        <v>29</v>
      </c>
      <c r="H18" s="127">
        <v>1392300</v>
      </c>
      <c r="I18" s="128">
        <v>417690</v>
      </c>
      <c r="J18" s="128">
        <f t="shared" si="0"/>
        <v>626535</v>
      </c>
      <c r="K18" s="128">
        <v>348075</v>
      </c>
      <c r="L18" s="7"/>
      <c r="R18" s="7"/>
      <c r="X18" s="7"/>
      <c r="AD18" s="7"/>
      <c r="AE18" s="7"/>
      <c r="AF18" s="7"/>
      <c r="AG18" s="7"/>
      <c r="AH18" s="7"/>
      <c r="AI18" s="7"/>
    </row>
    <row r="19" spans="1:35">
      <c r="A19" s="129" t="s">
        <v>29</v>
      </c>
      <c r="B19" s="131">
        <v>4418400</v>
      </c>
      <c r="C19" s="97">
        <v>1325520</v>
      </c>
      <c r="D19" s="97">
        <f t="shared" si="1"/>
        <v>1988280</v>
      </c>
      <c r="E19" s="97">
        <v>1104600</v>
      </c>
      <c r="F19" s="7"/>
      <c r="G19" s="50"/>
      <c r="I19" s="78"/>
      <c r="J19" s="78"/>
      <c r="K19" s="78"/>
      <c r="L19" s="7"/>
      <c r="R19" s="7"/>
      <c r="X19" s="7"/>
      <c r="AD19" s="7"/>
      <c r="AE19" s="7"/>
      <c r="AF19" s="7"/>
      <c r="AG19" s="7"/>
      <c r="AH19" s="7"/>
      <c r="AI19" s="7"/>
    </row>
    <row r="20" spans="1:35">
      <c r="A20" s="132"/>
      <c r="B20" s="133"/>
      <c r="C20" s="134"/>
      <c r="D20" s="134"/>
      <c r="E20" s="134"/>
      <c r="F20" s="7"/>
      <c r="G20" s="50"/>
      <c r="I20" s="78"/>
      <c r="J20" s="78"/>
      <c r="K20" s="78"/>
      <c r="L20" s="7"/>
      <c r="R20" s="7"/>
      <c r="X20" s="7"/>
      <c r="AD20" s="7"/>
      <c r="AE20" s="7"/>
      <c r="AF20" s="7"/>
      <c r="AG20" s="7"/>
      <c r="AH20" s="7"/>
      <c r="AI20" s="7"/>
    </row>
    <row r="21" spans="1:35">
      <c r="A21" s="68" t="s">
        <v>6</v>
      </c>
      <c r="B21" s="68"/>
      <c r="C21" s="79" t="s">
        <v>142</v>
      </c>
      <c r="D21" s="79" t="s">
        <v>143</v>
      </c>
      <c r="E21" s="79" t="s">
        <v>144</v>
      </c>
      <c r="F21" s="7"/>
      <c r="G21" s="68" t="s">
        <v>7</v>
      </c>
      <c r="H21" s="68"/>
      <c r="I21" s="79" t="s">
        <v>142</v>
      </c>
      <c r="J21" s="79" t="s">
        <v>143</v>
      </c>
      <c r="K21" s="79" t="s">
        <v>144</v>
      </c>
      <c r="L21" s="7"/>
      <c r="R21" s="7"/>
      <c r="X21" s="7"/>
      <c r="AD21" s="7"/>
      <c r="AE21" s="7"/>
      <c r="AF21" s="7"/>
      <c r="AG21" s="7"/>
      <c r="AH21" s="7"/>
      <c r="AI21" s="7"/>
    </row>
    <row r="22" spans="1:35">
      <c r="A22" s="54" t="s">
        <v>135</v>
      </c>
      <c r="B22" s="83">
        <v>56300</v>
      </c>
      <c r="C22" s="81">
        <v>16890</v>
      </c>
      <c r="D22" s="81">
        <f t="shared" si="1"/>
        <v>25335</v>
      </c>
      <c r="E22" s="81">
        <v>14075</v>
      </c>
      <c r="F22" s="7"/>
      <c r="G22" s="51" t="s">
        <v>136</v>
      </c>
      <c r="H22" s="83">
        <v>202700</v>
      </c>
      <c r="I22" s="81">
        <v>60810</v>
      </c>
      <c r="J22" s="81">
        <f>H22*45%</f>
        <v>91215</v>
      </c>
      <c r="K22" s="81">
        <v>50675</v>
      </c>
      <c r="L22" s="7"/>
      <c r="R22" s="7"/>
      <c r="X22" s="7"/>
      <c r="AD22" s="7"/>
      <c r="AE22" s="7"/>
      <c r="AF22" s="7"/>
      <c r="AG22" s="7"/>
      <c r="AH22" s="7"/>
      <c r="AI22" s="7"/>
    </row>
    <row r="23" spans="1:35">
      <c r="A23" s="54" t="s">
        <v>88</v>
      </c>
      <c r="B23" s="83">
        <v>19600</v>
      </c>
      <c r="C23" s="81">
        <v>5880</v>
      </c>
      <c r="D23" s="81">
        <f t="shared" si="1"/>
        <v>8820</v>
      </c>
      <c r="E23" s="81">
        <v>4900</v>
      </c>
      <c r="F23" s="7"/>
      <c r="G23" s="51" t="s">
        <v>95</v>
      </c>
      <c r="H23" s="83">
        <v>84550</v>
      </c>
      <c r="I23" s="81">
        <v>25365</v>
      </c>
      <c r="J23" s="81">
        <f>H23*45%</f>
        <v>38047.5</v>
      </c>
      <c r="K23" s="81">
        <v>21137.5</v>
      </c>
      <c r="L23" s="7"/>
      <c r="R23" s="7"/>
      <c r="X23" s="7"/>
      <c r="AD23" s="7"/>
      <c r="AE23" s="7"/>
      <c r="AF23" s="7"/>
      <c r="AG23" s="7"/>
      <c r="AH23" s="7"/>
      <c r="AI23" s="7"/>
    </row>
    <row r="24" spans="1:35">
      <c r="A24" s="54" t="s">
        <v>89</v>
      </c>
      <c r="B24" s="83">
        <v>11500</v>
      </c>
      <c r="C24" s="81">
        <v>3450</v>
      </c>
      <c r="D24" s="81">
        <f t="shared" si="1"/>
        <v>5175</v>
      </c>
      <c r="E24" s="81">
        <v>2875</v>
      </c>
      <c r="F24" s="7"/>
      <c r="G24" s="51" t="s">
        <v>96</v>
      </c>
      <c r="H24" s="83">
        <v>66000</v>
      </c>
      <c r="I24" s="81">
        <v>19800</v>
      </c>
      <c r="J24" s="81">
        <f>H24*45%</f>
        <v>29700</v>
      </c>
      <c r="K24" s="81">
        <v>16500</v>
      </c>
      <c r="L24" s="7"/>
      <c r="R24" s="7"/>
      <c r="X24" s="7"/>
      <c r="AD24" s="7"/>
      <c r="AE24" s="7"/>
      <c r="AF24" s="7"/>
      <c r="AG24" s="7"/>
      <c r="AH24" s="7"/>
      <c r="AI24" s="7"/>
    </row>
    <row r="25" spans="1:35">
      <c r="A25" s="54" t="s">
        <v>90</v>
      </c>
      <c r="B25" s="83">
        <v>8200</v>
      </c>
      <c r="C25" s="81">
        <v>2460</v>
      </c>
      <c r="D25" s="81">
        <f t="shared" si="1"/>
        <v>3690</v>
      </c>
      <c r="E25" s="81">
        <v>2050</v>
      </c>
      <c r="F25" s="7"/>
      <c r="G25" s="51" t="s">
        <v>97</v>
      </c>
      <c r="H25" s="83">
        <v>17000</v>
      </c>
      <c r="I25" s="81">
        <v>5100</v>
      </c>
      <c r="J25" s="81">
        <f>H25*45%</f>
        <v>7650</v>
      </c>
      <c r="K25" s="81">
        <v>4250</v>
      </c>
      <c r="L25" s="7"/>
      <c r="R25" s="7"/>
      <c r="X25" s="7"/>
      <c r="AD25" s="7"/>
      <c r="AE25" s="7"/>
      <c r="AF25" s="7"/>
      <c r="AG25" s="7"/>
      <c r="AH25" s="7"/>
      <c r="AI25" s="7"/>
    </row>
    <row r="26" spans="1:35">
      <c r="A26" s="54" t="s">
        <v>91</v>
      </c>
      <c r="B26" s="83">
        <v>5500</v>
      </c>
      <c r="C26" s="81">
        <v>1650</v>
      </c>
      <c r="D26" s="81">
        <f t="shared" si="1"/>
        <v>2475</v>
      </c>
      <c r="E26" s="81">
        <v>1375</v>
      </c>
      <c r="F26" s="7"/>
      <c r="G26" s="49" t="s">
        <v>29</v>
      </c>
      <c r="H26" s="85">
        <v>370250</v>
      </c>
      <c r="I26" s="81">
        <v>111075</v>
      </c>
      <c r="J26" s="81">
        <f>H26*45%</f>
        <v>166612.5</v>
      </c>
      <c r="K26" s="81">
        <v>92562.5</v>
      </c>
      <c r="L26" s="7"/>
      <c r="R26" s="7"/>
      <c r="X26" s="7"/>
      <c r="AD26" s="7"/>
      <c r="AE26" s="7"/>
      <c r="AF26" s="7"/>
      <c r="AG26" s="7"/>
      <c r="AH26" s="7"/>
      <c r="AI26" s="7"/>
    </row>
    <row r="27" spans="1:35">
      <c r="A27" s="54" t="s">
        <v>92</v>
      </c>
      <c r="B27" s="83">
        <v>17000</v>
      </c>
      <c r="C27" s="81">
        <v>5100</v>
      </c>
      <c r="D27" s="81">
        <f t="shared" si="1"/>
        <v>7650</v>
      </c>
      <c r="E27" s="81">
        <v>4250</v>
      </c>
      <c r="F27" s="7"/>
      <c r="G27" s="50"/>
      <c r="I27" s="78"/>
      <c r="J27" s="78"/>
      <c r="K27" s="78"/>
      <c r="L27" s="7"/>
      <c r="R27" s="7"/>
      <c r="X27" s="7"/>
      <c r="AD27" s="7"/>
      <c r="AE27" s="7"/>
      <c r="AF27" s="7"/>
      <c r="AG27" s="7"/>
      <c r="AH27" s="7"/>
      <c r="AI27" s="7"/>
    </row>
    <row r="28" spans="1:35">
      <c r="A28" s="139" t="s">
        <v>29</v>
      </c>
      <c r="B28" s="140">
        <f>SUM(B22:B27)</f>
        <v>118100</v>
      </c>
      <c r="C28" s="128">
        <f>SUM(C22:C27)</f>
        <v>35430</v>
      </c>
      <c r="D28" s="128">
        <f>SUM(D22:D27)</f>
        <v>53145</v>
      </c>
      <c r="E28" s="128">
        <f>SUM(E22:E27)</f>
        <v>29525</v>
      </c>
      <c r="F28" s="7"/>
      <c r="G28" s="50"/>
      <c r="I28" s="78"/>
      <c r="J28" s="78"/>
      <c r="K28" s="78"/>
      <c r="L28" s="7"/>
      <c r="R28" s="7"/>
      <c r="X28" s="7"/>
      <c r="AD28" s="7"/>
      <c r="AE28" s="7"/>
      <c r="AF28" s="7"/>
      <c r="AG28" s="7"/>
      <c r="AH28" s="7"/>
      <c r="AI28" s="7"/>
    </row>
    <row r="29" spans="1:35">
      <c r="A29" s="135"/>
      <c r="B29" s="136"/>
      <c r="C29" s="138"/>
      <c r="D29" s="138"/>
      <c r="E29" s="138"/>
      <c r="F29" s="7"/>
      <c r="G29" s="50"/>
      <c r="I29" s="78"/>
      <c r="J29" s="78"/>
      <c r="K29" s="78"/>
      <c r="L29" s="7"/>
      <c r="R29" s="7"/>
      <c r="X29" s="7"/>
      <c r="AD29" s="7"/>
      <c r="AE29" s="7"/>
      <c r="AF29" s="7"/>
      <c r="AG29" s="7"/>
      <c r="AH29" s="7"/>
      <c r="AI29" s="7"/>
    </row>
    <row r="30" spans="1:35">
      <c r="A30" s="68" t="s">
        <v>12</v>
      </c>
      <c r="B30" s="68"/>
      <c r="C30" s="79" t="s">
        <v>142</v>
      </c>
      <c r="D30" s="79" t="s">
        <v>143</v>
      </c>
      <c r="E30" s="79" t="s">
        <v>144</v>
      </c>
      <c r="F30" s="7"/>
      <c r="G30" s="68" t="s">
        <v>11</v>
      </c>
      <c r="H30" s="68"/>
      <c r="I30" s="79" t="s">
        <v>142</v>
      </c>
      <c r="J30" s="79" t="s">
        <v>143</v>
      </c>
      <c r="K30" s="79" t="s">
        <v>144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AD30" s="7"/>
      <c r="AE30" s="7"/>
      <c r="AF30" s="7"/>
      <c r="AG30" s="7"/>
      <c r="AH30" s="7"/>
      <c r="AI30" s="7"/>
    </row>
    <row r="31" spans="1:35">
      <c r="A31" s="53" t="s">
        <v>120</v>
      </c>
      <c r="B31" s="84">
        <v>35533</v>
      </c>
      <c r="C31" s="81">
        <v>10660</v>
      </c>
      <c r="D31" s="81">
        <f t="shared" si="1"/>
        <v>15989.85</v>
      </c>
      <c r="E31" s="81">
        <v>8883.1500000000015</v>
      </c>
      <c r="F31" s="7"/>
      <c r="G31" s="49" t="s">
        <v>126</v>
      </c>
      <c r="H31" s="84">
        <v>204174</v>
      </c>
      <c r="I31" s="81">
        <v>61252</v>
      </c>
      <c r="J31" s="81">
        <f>H31*45%</f>
        <v>91878.3</v>
      </c>
      <c r="K31" s="81">
        <v>51043.700000000012</v>
      </c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AD31" s="7"/>
      <c r="AE31" s="7"/>
      <c r="AF31" s="7"/>
      <c r="AG31" s="7"/>
      <c r="AH31" s="7"/>
      <c r="AI31" s="7"/>
    </row>
    <row r="32" spans="1:35">
      <c r="A32" s="53" t="s">
        <v>137</v>
      </c>
      <c r="B32" s="84">
        <v>68000</v>
      </c>
      <c r="C32" s="81">
        <v>20400</v>
      </c>
      <c r="D32" s="81">
        <f t="shared" si="1"/>
        <v>30600</v>
      </c>
      <c r="E32" s="81">
        <v>17000</v>
      </c>
      <c r="F32" s="7"/>
      <c r="G32" s="49" t="s">
        <v>127</v>
      </c>
      <c r="H32" s="84">
        <v>167080</v>
      </c>
      <c r="I32" s="81">
        <v>50124</v>
      </c>
      <c r="J32" s="81">
        <f>H32*45%</f>
        <v>75186</v>
      </c>
      <c r="K32" s="81">
        <v>41770</v>
      </c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AD32" s="7"/>
      <c r="AE32" s="7"/>
      <c r="AF32" s="7"/>
      <c r="AG32" s="7"/>
      <c r="AH32" s="7"/>
      <c r="AI32" s="7"/>
    </row>
    <row r="33" spans="1:35">
      <c r="A33" s="53" t="s">
        <v>121</v>
      </c>
      <c r="B33" s="84">
        <v>43229</v>
      </c>
      <c r="C33" s="81">
        <v>12969</v>
      </c>
      <c r="D33" s="81">
        <f t="shared" si="1"/>
        <v>19453.05</v>
      </c>
      <c r="E33" s="81">
        <v>10806.95</v>
      </c>
      <c r="F33" s="7"/>
      <c r="G33" s="49" t="s">
        <v>128</v>
      </c>
      <c r="H33" s="84">
        <v>78354</v>
      </c>
      <c r="I33" s="81">
        <v>23506</v>
      </c>
      <c r="J33" s="81">
        <f>H33*45%</f>
        <v>35259.300000000003</v>
      </c>
      <c r="K33" s="81">
        <v>19588.699999999997</v>
      </c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AD33" s="7"/>
      <c r="AE33" s="7"/>
      <c r="AF33" s="7"/>
      <c r="AG33" s="7"/>
      <c r="AH33" s="7"/>
      <c r="AI33" s="7"/>
    </row>
    <row r="34" spans="1:35">
      <c r="A34" s="53" t="s">
        <v>138</v>
      </c>
      <c r="B34" s="84">
        <v>33341</v>
      </c>
      <c r="C34" s="81">
        <v>10002</v>
      </c>
      <c r="D34" s="81">
        <f t="shared" si="1"/>
        <v>15003.45</v>
      </c>
      <c r="E34" s="81">
        <v>8335.5499999999993</v>
      </c>
      <c r="F34" s="7"/>
      <c r="G34" s="49" t="s">
        <v>129</v>
      </c>
      <c r="H34" s="84">
        <v>42362</v>
      </c>
      <c r="I34" s="81">
        <v>12709</v>
      </c>
      <c r="J34" s="81">
        <f>H34*45%</f>
        <v>19062.900000000001</v>
      </c>
      <c r="K34" s="81">
        <v>10590.099999999999</v>
      </c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AD34" s="7"/>
      <c r="AE34" s="7"/>
      <c r="AF34" s="7"/>
      <c r="AG34" s="7"/>
      <c r="AH34" s="7"/>
      <c r="AI34" s="7"/>
    </row>
    <row r="35" spans="1:35">
      <c r="A35" s="53" t="s">
        <v>139</v>
      </c>
      <c r="B35" s="84">
        <v>46558</v>
      </c>
      <c r="C35" s="81">
        <v>13967</v>
      </c>
      <c r="D35" s="81">
        <f t="shared" si="1"/>
        <v>20951.100000000002</v>
      </c>
      <c r="E35" s="81">
        <v>11639.899999999994</v>
      </c>
      <c r="F35" s="7"/>
      <c r="G35" s="126" t="s">
        <v>29</v>
      </c>
      <c r="H35" s="130">
        <v>491970</v>
      </c>
      <c r="I35" s="128">
        <v>147591</v>
      </c>
      <c r="J35" s="128">
        <f>H35*45%</f>
        <v>221386.5</v>
      </c>
      <c r="K35" s="128">
        <v>122992.5</v>
      </c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AD35" s="7"/>
      <c r="AE35" s="7"/>
      <c r="AF35" s="7"/>
      <c r="AG35" s="7"/>
      <c r="AH35" s="7"/>
      <c r="AI35" s="7"/>
    </row>
    <row r="36" spans="1:35">
      <c r="A36" s="53" t="s">
        <v>122</v>
      </c>
      <c r="B36" s="84">
        <v>121359</v>
      </c>
      <c r="C36" s="81">
        <v>36408</v>
      </c>
      <c r="D36" s="81">
        <f t="shared" si="1"/>
        <v>54611.55</v>
      </c>
      <c r="E36" s="81">
        <v>30339.449999999997</v>
      </c>
      <c r="F36" s="7"/>
      <c r="G36" s="50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AD36" s="7"/>
      <c r="AE36" s="7"/>
      <c r="AF36" s="7"/>
      <c r="AG36" s="7"/>
      <c r="AH36" s="7"/>
      <c r="AI36" s="7"/>
    </row>
    <row r="37" spans="1:35">
      <c r="A37" s="53" t="s">
        <v>140</v>
      </c>
      <c r="B37" s="84">
        <v>571169</v>
      </c>
      <c r="C37" s="81">
        <v>171351</v>
      </c>
      <c r="D37" s="81">
        <f t="shared" si="1"/>
        <v>257026.05000000002</v>
      </c>
      <c r="E37" s="81">
        <v>142791.94999999995</v>
      </c>
      <c r="F37" s="7"/>
      <c r="G37" s="68" t="s">
        <v>3</v>
      </c>
      <c r="H37" s="68"/>
      <c r="I37" s="79" t="s">
        <v>142</v>
      </c>
      <c r="J37" s="79" t="s">
        <v>143</v>
      </c>
      <c r="K37" s="79" t="s">
        <v>144</v>
      </c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AD37" s="7"/>
      <c r="AE37" s="7"/>
      <c r="AF37" s="7"/>
      <c r="AG37" s="7"/>
      <c r="AH37" s="7"/>
      <c r="AI37" s="7"/>
    </row>
    <row r="38" spans="1:35">
      <c r="A38" s="53" t="s">
        <v>141</v>
      </c>
      <c r="B38" s="84">
        <v>6354</v>
      </c>
      <c r="C38" s="81">
        <v>1906</v>
      </c>
      <c r="D38" s="81">
        <f t="shared" si="1"/>
        <v>2859.3</v>
      </c>
      <c r="E38" s="81">
        <v>1588.6999999999998</v>
      </c>
      <c r="F38" s="7"/>
      <c r="G38" s="49" t="s">
        <v>51</v>
      </c>
      <c r="H38" s="84">
        <v>45080</v>
      </c>
      <c r="I38" s="81">
        <v>13524</v>
      </c>
      <c r="J38" s="81">
        <f t="shared" ref="J38:J53" si="2">H38*45%</f>
        <v>20286</v>
      </c>
      <c r="K38" s="81">
        <v>11270</v>
      </c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AD38" s="7"/>
      <c r="AE38" s="7"/>
      <c r="AF38" s="7"/>
      <c r="AG38" s="7"/>
      <c r="AH38" s="7"/>
      <c r="AI38" s="7"/>
    </row>
    <row r="39" spans="1:35">
      <c r="A39" s="53" t="s">
        <v>123</v>
      </c>
      <c r="B39" s="84">
        <v>31203</v>
      </c>
      <c r="C39" s="81">
        <v>9361</v>
      </c>
      <c r="D39" s="81">
        <f t="shared" si="1"/>
        <v>14041.35</v>
      </c>
      <c r="E39" s="81">
        <v>7800.6500000000015</v>
      </c>
      <c r="F39" s="7"/>
      <c r="G39" s="49" t="s">
        <v>52</v>
      </c>
      <c r="H39" s="84">
        <v>35200</v>
      </c>
      <c r="I39" s="81">
        <v>10560</v>
      </c>
      <c r="J39" s="81">
        <f t="shared" si="2"/>
        <v>15840</v>
      </c>
      <c r="K39" s="81">
        <v>8800</v>
      </c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AD39" s="7"/>
      <c r="AE39" s="7"/>
      <c r="AF39" s="7"/>
      <c r="AG39" s="7"/>
      <c r="AH39" s="7"/>
      <c r="AI39" s="7"/>
    </row>
    <row r="40" spans="1:35">
      <c r="A40" s="53" t="s">
        <v>124</v>
      </c>
      <c r="B40" s="84">
        <v>184644</v>
      </c>
      <c r="C40" s="81">
        <v>55393</v>
      </c>
      <c r="D40" s="81">
        <f t="shared" si="1"/>
        <v>83089.8</v>
      </c>
      <c r="E40" s="81">
        <v>46161.200000000012</v>
      </c>
      <c r="F40" s="7"/>
      <c r="G40" s="49" t="s">
        <v>53</v>
      </c>
      <c r="H40" s="84">
        <v>78690</v>
      </c>
      <c r="I40" s="81">
        <v>23607</v>
      </c>
      <c r="J40" s="81">
        <f t="shared" si="2"/>
        <v>35410.5</v>
      </c>
      <c r="K40" s="81">
        <v>19672.5</v>
      </c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AD40" s="7"/>
      <c r="AE40" s="7"/>
      <c r="AF40" s="7"/>
      <c r="AG40" s="7"/>
      <c r="AH40" s="7"/>
      <c r="AI40" s="7"/>
    </row>
    <row r="41" spans="1:35">
      <c r="A41" s="53" t="s">
        <v>125</v>
      </c>
      <c r="B41" s="84">
        <v>20805</v>
      </c>
      <c r="C41" s="81">
        <v>6242</v>
      </c>
      <c r="D41" s="81">
        <f t="shared" si="1"/>
        <v>9362.25</v>
      </c>
      <c r="E41" s="81">
        <v>5200.75</v>
      </c>
      <c r="F41" s="7"/>
      <c r="G41" s="49" t="s">
        <v>54</v>
      </c>
      <c r="H41" s="84">
        <v>20880</v>
      </c>
      <c r="I41" s="81">
        <v>6264</v>
      </c>
      <c r="J41" s="81">
        <f t="shared" si="2"/>
        <v>9396</v>
      </c>
      <c r="K41" s="81">
        <v>5220</v>
      </c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AD41" s="7"/>
      <c r="AE41" s="7"/>
      <c r="AF41" s="7"/>
      <c r="AG41" s="7"/>
      <c r="AH41" s="7"/>
      <c r="AI41" s="7"/>
    </row>
    <row r="42" spans="1:35">
      <c r="A42" s="129" t="s">
        <v>29</v>
      </c>
      <c r="B42" s="130">
        <v>1162195</v>
      </c>
      <c r="C42" s="128">
        <v>348659</v>
      </c>
      <c r="D42" s="128">
        <f t="shared" si="1"/>
        <v>522987.75</v>
      </c>
      <c r="E42" s="128">
        <v>290548.25</v>
      </c>
      <c r="F42" s="7"/>
      <c r="G42" s="49" t="s">
        <v>55</v>
      </c>
      <c r="H42" s="84">
        <v>25000</v>
      </c>
      <c r="I42" s="81">
        <v>7500</v>
      </c>
      <c r="J42" s="81">
        <f t="shared" si="2"/>
        <v>11250</v>
      </c>
      <c r="K42" s="81">
        <v>6250</v>
      </c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AD42" s="7"/>
      <c r="AE42" s="7"/>
      <c r="AF42" s="7"/>
      <c r="AG42" s="7"/>
      <c r="AH42" s="7"/>
      <c r="AI42" s="7"/>
    </row>
    <row r="43" spans="1:35">
      <c r="E43" s="78"/>
      <c r="G43" s="49" t="s">
        <v>58</v>
      </c>
      <c r="H43" s="84">
        <v>1386160</v>
      </c>
      <c r="I43" s="81">
        <v>415848</v>
      </c>
      <c r="J43" s="81">
        <f t="shared" si="2"/>
        <v>623772</v>
      </c>
      <c r="K43" s="81">
        <v>346540</v>
      </c>
    </row>
    <row r="44" spans="1:35">
      <c r="A44" s="68" t="s">
        <v>2</v>
      </c>
      <c r="B44" s="68"/>
      <c r="C44" s="79" t="s">
        <v>142</v>
      </c>
      <c r="D44" s="79" t="s">
        <v>143</v>
      </c>
      <c r="E44" s="79" t="s">
        <v>144</v>
      </c>
      <c r="G44" s="49" t="s">
        <v>45</v>
      </c>
      <c r="H44" s="84">
        <v>143930</v>
      </c>
      <c r="I44" s="81">
        <v>43179</v>
      </c>
      <c r="J44" s="81">
        <f t="shared" si="2"/>
        <v>64768.5</v>
      </c>
      <c r="K44" s="81">
        <v>35982.5</v>
      </c>
    </row>
    <row r="45" spans="1:35">
      <c r="A45" s="53" t="s">
        <v>59</v>
      </c>
      <c r="B45" s="86">
        <v>108000</v>
      </c>
      <c r="C45" s="81">
        <v>32400</v>
      </c>
      <c r="D45" s="81">
        <f t="shared" ref="D45:D53" si="3">B45*45%</f>
        <v>48600</v>
      </c>
      <c r="E45" s="81">
        <v>27000</v>
      </c>
      <c r="G45" s="49" t="s">
        <v>47</v>
      </c>
      <c r="H45" s="84">
        <v>387100</v>
      </c>
      <c r="I45" s="81">
        <v>116130</v>
      </c>
      <c r="J45" s="81">
        <f t="shared" si="2"/>
        <v>174195</v>
      </c>
      <c r="K45" s="81">
        <v>96775</v>
      </c>
    </row>
    <row r="46" spans="1:35">
      <c r="A46" s="53" t="s">
        <v>60</v>
      </c>
      <c r="B46" s="86">
        <v>124200</v>
      </c>
      <c r="C46" s="81">
        <v>37260</v>
      </c>
      <c r="D46" s="81">
        <f t="shared" si="3"/>
        <v>55890</v>
      </c>
      <c r="E46" s="81">
        <v>31050</v>
      </c>
      <c r="G46" s="49" t="s">
        <v>48</v>
      </c>
      <c r="H46" s="84">
        <v>474680</v>
      </c>
      <c r="I46" s="81">
        <v>142404</v>
      </c>
      <c r="J46" s="81">
        <f t="shared" si="2"/>
        <v>213606</v>
      </c>
      <c r="K46" s="81">
        <v>118670</v>
      </c>
    </row>
    <row r="47" spans="1:35">
      <c r="A47" s="53" t="s">
        <v>66</v>
      </c>
      <c r="B47" s="86">
        <v>147900</v>
      </c>
      <c r="C47" s="81">
        <v>44370</v>
      </c>
      <c r="D47" s="81">
        <f t="shared" si="3"/>
        <v>66555</v>
      </c>
      <c r="E47" s="81">
        <v>36975</v>
      </c>
      <c r="G47" s="49" t="s">
        <v>46</v>
      </c>
      <c r="H47" s="84">
        <v>409550</v>
      </c>
      <c r="I47" s="81">
        <v>122865</v>
      </c>
      <c r="J47" s="81">
        <f t="shared" si="2"/>
        <v>184297.5</v>
      </c>
      <c r="K47" s="81">
        <v>102387.5</v>
      </c>
    </row>
    <row r="48" spans="1:35">
      <c r="A48" s="53" t="s">
        <v>61</v>
      </c>
      <c r="B48" s="86">
        <v>159400</v>
      </c>
      <c r="C48" s="81">
        <v>47820</v>
      </c>
      <c r="D48" s="81">
        <f t="shared" si="3"/>
        <v>71730</v>
      </c>
      <c r="E48" s="81">
        <v>39850</v>
      </c>
      <c r="G48" s="49" t="s">
        <v>56</v>
      </c>
      <c r="H48" s="89">
        <v>50000</v>
      </c>
      <c r="I48" s="81">
        <v>15000</v>
      </c>
      <c r="J48" s="81">
        <f t="shared" si="2"/>
        <v>22500</v>
      </c>
      <c r="K48" s="81">
        <v>12500</v>
      </c>
    </row>
    <row r="49" spans="1:11">
      <c r="A49" s="53" t="s">
        <v>62</v>
      </c>
      <c r="B49" s="86">
        <v>130700</v>
      </c>
      <c r="C49" s="81">
        <v>39210</v>
      </c>
      <c r="D49" s="81">
        <f t="shared" si="3"/>
        <v>58815</v>
      </c>
      <c r="E49" s="81">
        <v>32675</v>
      </c>
      <c r="G49" s="49" t="s">
        <v>49</v>
      </c>
      <c r="H49" s="84">
        <v>87330</v>
      </c>
      <c r="I49" s="81">
        <v>26199</v>
      </c>
      <c r="J49" s="81">
        <f t="shared" si="2"/>
        <v>39298.5</v>
      </c>
      <c r="K49" s="81">
        <v>21832.5</v>
      </c>
    </row>
    <row r="50" spans="1:11">
      <c r="A50" s="53" t="s">
        <v>63</v>
      </c>
      <c r="B50" s="86">
        <v>115000</v>
      </c>
      <c r="C50" s="81">
        <v>34500</v>
      </c>
      <c r="D50" s="81">
        <f t="shared" si="3"/>
        <v>51750</v>
      </c>
      <c r="E50" s="81">
        <v>28750</v>
      </c>
      <c r="G50" s="49" t="s">
        <v>57</v>
      </c>
      <c r="H50" s="89">
        <v>91000</v>
      </c>
      <c r="I50" s="81">
        <v>27300</v>
      </c>
      <c r="J50" s="81">
        <f t="shared" si="2"/>
        <v>40950</v>
      </c>
      <c r="K50" s="81">
        <v>22750</v>
      </c>
    </row>
    <row r="51" spans="1:11">
      <c r="A51" s="53" t="s">
        <v>64</v>
      </c>
      <c r="B51" s="86">
        <v>122000</v>
      </c>
      <c r="C51" s="81">
        <v>36600</v>
      </c>
      <c r="D51" s="81">
        <f t="shared" si="3"/>
        <v>54900</v>
      </c>
      <c r="E51" s="81">
        <v>30500</v>
      </c>
      <c r="G51" s="49" t="s">
        <v>50</v>
      </c>
      <c r="H51" s="84">
        <v>45670</v>
      </c>
      <c r="I51" s="81">
        <v>13701</v>
      </c>
      <c r="J51" s="81">
        <f t="shared" si="2"/>
        <v>20551.5</v>
      </c>
      <c r="K51" s="81">
        <v>11417.5</v>
      </c>
    </row>
    <row r="52" spans="1:11">
      <c r="A52" s="53" t="s">
        <v>65</v>
      </c>
      <c r="B52" s="86">
        <v>458850</v>
      </c>
      <c r="C52" s="81">
        <v>137655</v>
      </c>
      <c r="D52" s="81">
        <f t="shared" si="3"/>
        <v>206482.5</v>
      </c>
      <c r="E52" s="81">
        <v>114712.5</v>
      </c>
      <c r="G52" s="126" t="s">
        <v>29</v>
      </c>
      <c r="H52" s="130">
        <v>3280270</v>
      </c>
      <c r="I52" s="128">
        <v>984081</v>
      </c>
      <c r="J52" s="128">
        <f t="shared" si="2"/>
        <v>1476121.5</v>
      </c>
      <c r="K52" s="128">
        <v>820067.5</v>
      </c>
    </row>
    <row r="53" spans="1:11">
      <c r="A53" s="129" t="s">
        <v>29</v>
      </c>
      <c r="B53" s="127">
        <v>1366050</v>
      </c>
      <c r="C53" s="128">
        <v>409815</v>
      </c>
      <c r="D53" s="128">
        <f t="shared" si="3"/>
        <v>614722.5</v>
      </c>
      <c r="E53" s="128">
        <v>341512.5</v>
      </c>
      <c r="G53" s="50"/>
      <c r="I53" s="78"/>
      <c r="J53" s="78"/>
      <c r="K53" s="78"/>
    </row>
    <row r="54" spans="1:11">
      <c r="C54" s="77"/>
      <c r="D54" s="77"/>
      <c r="G54" s="68" t="s">
        <v>9</v>
      </c>
      <c r="H54" s="68"/>
      <c r="I54" s="79" t="s">
        <v>142</v>
      </c>
      <c r="J54" s="79" t="s">
        <v>143</v>
      </c>
      <c r="K54" s="79" t="s">
        <v>144</v>
      </c>
    </row>
    <row r="55" spans="1:11">
      <c r="A55" s="68" t="s">
        <v>8</v>
      </c>
      <c r="B55" s="68"/>
      <c r="C55" s="79" t="s">
        <v>142</v>
      </c>
      <c r="D55" s="79" t="s">
        <v>143</v>
      </c>
      <c r="E55" s="79" t="s">
        <v>144</v>
      </c>
      <c r="G55" s="49" t="s">
        <v>29</v>
      </c>
      <c r="H55" s="85">
        <v>159655</v>
      </c>
      <c r="I55" s="81">
        <v>47897</v>
      </c>
      <c r="J55" s="81">
        <f t="shared" ref="J55" si="4">H55*45%</f>
        <v>71844.75</v>
      </c>
      <c r="K55" s="81">
        <v>39913.25</v>
      </c>
    </row>
    <row r="56" spans="1:11">
      <c r="A56" s="54" t="s">
        <v>98</v>
      </c>
      <c r="B56" s="83">
        <v>187060</v>
      </c>
      <c r="C56" s="81">
        <v>56118</v>
      </c>
      <c r="D56" s="81">
        <f t="shared" ref="D56:D58" si="5">B56*45%</f>
        <v>84177</v>
      </c>
      <c r="E56" s="81">
        <v>46765</v>
      </c>
    </row>
    <row r="57" spans="1:11">
      <c r="A57" s="54" t="s">
        <v>104</v>
      </c>
      <c r="B57" s="83">
        <v>43301</v>
      </c>
      <c r="C57" s="81">
        <v>12990</v>
      </c>
      <c r="D57" s="81">
        <f t="shared" si="5"/>
        <v>19485.45</v>
      </c>
      <c r="E57" s="81">
        <v>10825.55</v>
      </c>
      <c r="G57" s="68" t="s">
        <v>10</v>
      </c>
      <c r="H57" s="68"/>
      <c r="I57" s="79" t="s">
        <v>142</v>
      </c>
      <c r="J57" s="79" t="s">
        <v>143</v>
      </c>
      <c r="K57" s="79" t="s">
        <v>144</v>
      </c>
    </row>
    <row r="58" spans="1:11">
      <c r="A58" s="129" t="s">
        <v>29</v>
      </c>
      <c r="B58" s="130">
        <v>926306</v>
      </c>
      <c r="C58" s="128">
        <v>277892</v>
      </c>
      <c r="D58" s="128">
        <f t="shared" si="5"/>
        <v>416837.7</v>
      </c>
      <c r="E58" s="128">
        <v>231576.30000000005</v>
      </c>
      <c r="G58" s="49" t="s">
        <v>112</v>
      </c>
      <c r="H58" s="84">
        <v>90515</v>
      </c>
      <c r="I58" s="81">
        <v>27155</v>
      </c>
      <c r="J58" s="81">
        <f t="shared" ref="J58:J63" si="6">H58*45%</f>
        <v>40731.75</v>
      </c>
      <c r="K58" s="81">
        <v>22628.25</v>
      </c>
    </row>
    <row r="59" spans="1:11">
      <c r="G59" s="49" t="s">
        <v>113</v>
      </c>
      <c r="H59" s="84">
        <v>51787</v>
      </c>
      <c r="I59" s="81">
        <v>15536</v>
      </c>
      <c r="J59" s="81">
        <f t="shared" si="6"/>
        <v>23304.15</v>
      </c>
      <c r="K59" s="81">
        <v>12946.849999999999</v>
      </c>
    </row>
    <row r="60" spans="1:11">
      <c r="A60" s="68" t="s">
        <v>4</v>
      </c>
      <c r="B60" s="68"/>
      <c r="C60" s="79" t="s">
        <v>142</v>
      </c>
      <c r="D60" s="79" t="s">
        <v>143</v>
      </c>
      <c r="E60" s="79" t="s">
        <v>144</v>
      </c>
      <c r="G60" s="49" t="s">
        <v>116</v>
      </c>
      <c r="H60" s="84">
        <v>8674</v>
      </c>
      <c r="I60" s="81">
        <v>2602</v>
      </c>
      <c r="J60" s="81">
        <f t="shared" si="6"/>
        <v>3903.3</v>
      </c>
      <c r="K60" s="81">
        <v>2168.6999999999998</v>
      </c>
    </row>
    <row r="61" spans="1:11">
      <c r="A61" s="53" t="s">
        <v>81</v>
      </c>
      <c r="B61" s="87">
        <v>375490</v>
      </c>
      <c r="C61" s="81">
        <v>112647</v>
      </c>
      <c r="D61" s="81">
        <f t="shared" ref="D61:D71" si="7">B61*45%</f>
        <v>168970.5</v>
      </c>
      <c r="E61" s="81">
        <v>93872.5</v>
      </c>
      <c r="G61" s="49" t="s">
        <v>117</v>
      </c>
      <c r="H61" s="84">
        <v>31197</v>
      </c>
      <c r="I61" s="81">
        <v>9359</v>
      </c>
      <c r="J61" s="81">
        <f t="shared" si="6"/>
        <v>14038.65</v>
      </c>
      <c r="K61" s="81">
        <v>7799.3499999999985</v>
      </c>
    </row>
    <row r="62" spans="1:11">
      <c r="A62" s="53" t="s">
        <v>72</v>
      </c>
      <c r="B62" s="87">
        <v>572300</v>
      </c>
      <c r="C62" s="81">
        <v>171690</v>
      </c>
      <c r="D62" s="81">
        <f t="shared" si="7"/>
        <v>257535</v>
      </c>
      <c r="E62" s="81">
        <v>143075</v>
      </c>
      <c r="G62" s="49" t="s">
        <v>118</v>
      </c>
      <c r="H62" s="84">
        <v>19586</v>
      </c>
      <c r="I62" s="81">
        <v>5876</v>
      </c>
      <c r="J62" s="81">
        <f t="shared" si="6"/>
        <v>8813.7000000000007</v>
      </c>
      <c r="K62" s="81">
        <v>4896.2999999999993</v>
      </c>
    </row>
    <row r="63" spans="1:11">
      <c r="A63" s="53" t="s">
        <v>73</v>
      </c>
      <c r="B63" s="87">
        <v>243290</v>
      </c>
      <c r="C63" s="81">
        <v>72987</v>
      </c>
      <c r="D63" s="81">
        <f t="shared" si="7"/>
        <v>109480.5</v>
      </c>
      <c r="E63" s="81">
        <v>60822.5</v>
      </c>
      <c r="G63" s="49" t="s">
        <v>119</v>
      </c>
      <c r="H63" s="84">
        <v>35082</v>
      </c>
      <c r="I63" s="81">
        <v>10525</v>
      </c>
      <c r="J63" s="81">
        <f t="shared" si="6"/>
        <v>15786.9</v>
      </c>
      <c r="K63" s="81">
        <v>8770.0999999999985</v>
      </c>
    </row>
    <row r="64" spans="1:11">
      <c r="A64" s="53" t="s">
        <v>69</v>
      </c>
      <c r="B64" s="87">
        <v>271700</v>
      </c>
      <c r="C64" s="81">
        <v>81510</v>
      </c>
      <c r="D64" s="81">
        <f t="shared" si="7"/>
        <v>122265</v>
      </c>
      <c r="E64" s="81">
        <v>67925</v>
      </c>
      <c r="G64" s="126" t="s">
        <v>29</v>
      </c>
      <c r="H64" s="137">
        <f>SUM(H58:H63)</f>
        <v>236841</v>
      </c>
      <c r="I64" s="128">
        <f>SUM(I58:I63)</f>
        <v>71053</v>
      </c>
      <c r="J64" s="128">
        <f>SUM(J58:J63)</f>
        <v>106578.44999999998</v>
      </c>
      <c r="K64" s="128">
        <f>SUM(K58:K63)</f>
        <v>59209.549999999996</v>
      </c>
    </row>
    <row r="65" spans="1:11">
      <c r="A65" s="53"/>
      <c r="B65" s="87"/>
      <c r="C65" s="81"/>
      <c r="D65" s="81"/>
      <c r="E65" s="81"/>
      <c r="G65" s="50"/>
    </row>
    <row r="66" spans="1:11">
      <c r="A66" s="53" t="s">
        <v>77</v>
      </c>
      <c r="B66" s="87">
        <v>77651</v>
      </c>
      <c r="C66" s="81">
        <v>23295</v>
      </c>
      <c r="D66" s="81">
        <f t="shared" si="7"/>
        <v>34942.950000000004</v>
      </c>
      <c r="E66" s="81">
        <v>19413.049999999996</v>
      </c>
      <c r="G66" s="68" t="s">
        <v>5</v>
      </c>
      <c r="H66" s="68"/>
      <c r="I66" s="79" t="s">
        <v>142</v>
      </c>
      <c r="J66" s="79" t="s">
        <v>143</v>
      </c>
      <c r="K66" s="79" t="s">
        <v>144</v>
      </c>
    </row>
    <row r="67" spans="1:11">
      <c r="A67" s="53" t="s">
        <v>78</v>
      </c>
      <c r="B67" s="87">
        <v>98323</v>
      </c>
      <c r="C67" s="81">
        <v>29497</v>
      </c>
      <c r="D67" s="81">
        <f t="shared" si="7"/>
        <v>44245.35</v>
      </c>
      <c r="E67" s="81">
        <v>24580.649999999994</v>
      </c>
      <c r="G67" s="51" t="s">
        <v>82</v>
      </c>
      <c r="H67" s="86">
        <v>106000</v>
      </c>
      <c r="I67" s="81">
        <v>31800</v>
      </c>
      <c r="J67" s="81">
        <f t="shared" ref="J67:J73" si="8">H67*45%</f>
        <v>47700</v>
      </c>
      <c r="K67" s="81">
        <v>26500</v>
      </c>
    </row>
    <row r="68" spans="1:11">
      <c r="A68" s="53" t="s">
        <v>79</v>
      </c>
      <c r="B68" s="87">
        <v>89496</v>
      </c>
      <c r="C68" s="81">
        <v>26849</v>
      </c>
      <c r="D68" s="81">
        <f t="shared" si="7"/>
        <v>40273.200000000004</v>
      </c>
      <c r="E68" s="81">
        <v>22373.799999999988</v>
      </c>
      <c r="G68" s="51" t="s">
        <v>83</v>
      </c>
      <c r="H68" s="86">
        <v>91300</v>
      </c>
      <c r="I68" s="81">
        <v>27390</v>
      </c>
      <c r="J68" s="81">
        <f t="shared" si="8"/>
        <v>41085</v>
      </c>
      <c r="K68" s="81">
        <v>22825</v>
      </c>
    </row>
    <row r="69" spans="1:11">
      <c r="A69" s="53" t="s">
        <v>80</v>
      </c>
      <c r="B69" s="87">
        <v>59700</v>
      </c>
      <c r="C69" s="81">
        <v>17910</v>
      </c>
      <c r="D69" s="81">
        <f t="shared" si="7"/>
        <v>26865</v>
      </c>
      <c r="E69" s="81">
        <v>14925</v>
      </c>
      <c r="G69" s="51" t="s">
        <v>84</v>
      </c>
      <c r="H69" s="86">
        <v>86300</v>
      </c>
      <c r="I69" s="81">
        <v>25890</v>
      </c>
      <c r="J69" s="81">
        <f t="shared" si="8"/>
        <v>38835</v>
      </c>
      <c r="K69" s="81">
        <v>21575</v>
      </c>
    </row>
    <row r="70" spans="1:11">
      <c r="A70" s="53" t="s">
        <v>68</v>
      </c>
      <c r="B70" s="87">
        <v>52150</v>
      </c>
      <c r="C70" s="81">
        <v>15645</v>
      </c>
      <c r="D70" s="81">
        <f t="shared" si="7"/>
        <v>23467.5</v>
      </c>
      <c r="E70" s="81">
        <v>13037.5</v>
      </c>
      <c r="G70" s="51" t="s">
        <v>85</v>
      </c>
      <c r="H70" s="86">
        <v>78500</v>
      </c>
      <c r="I70" s="81">
        <v>23550</v>
      </c>
      <c r="J70" s="81">
        <f t="shared" si="8"/>
        <v>35325</v>
      </c>
      <c r="K70" s="81">
        <v>19625</v>
      </c>
    </row>
    <row r="71" spans="1:11">
      <c r="A71" s="129" t="s">
        <v>29</v>
      </c>
      <c r="B71" s="127">
        <v>2323650</v>
      </c>
      <c r="C71" s="128">
        <v>697095</v>
      </c>
      <c r="D71" s="128">
        <f t="shared" si="7"/>
        <v>1045642.5</v>
      </c>
      <c r="E71" s="128">
        <v>580912.5</v>
      </c>
      <c r="G71" s="51" t="s">
        <v>86</v>
      </c>
      <c r="H71" s="86">
        <v>64250</v>
      </c>
      <c r="I71" s="81">
        <v>19275</v>
      </c>
      <c r="J71" s="81">
        <f t="shared" si="8"/>
        <v>28912.5</v>
      </c>
      <c r="K71" s="81">
        <v>16062.5</v>
      </c>
    </row>
    <row r="72" spans="1:11">
      <c r="E72" s="78"/>
      <c r="G72" s="51" t="s">
        <v>87</v>
      </c>
      <c r="H72" s="86">
        <v>53500</v>
      </c>
      <c r="I72" s="81">
        <v>16050</v>
      </c>
      <c r="J72" s="81">
        <f t="shared" si="8"/>
        <v>24075</v>
      </c>
      <c r="K72" s="81">
        <v>13375</v>
      </c>
    </row>
    <row r="73" spans="1:11">
      <c r="E73" s="78"/>
      <c r="G73" s="126" t="s">
        <v>29</v>
      </c>
      <c r="H73" s="127">
        <v>479850</v>
      </c>
      <c r="I73" s="128">
        <v>143955</v>
      </c>
      <c r="J73" s="128">
        <f t="shared" si="8"/>
        <v>215932.5</v>
      </c>
      <c r="K73" s="128">
        <v>119962.5</v>
      </c>
    </row>
    <row r="74" spans="1:11">
      <c r="C74" s="77"/>
      <c r="D74" s="77"/>
      <c r="G74" s="50"/>
    </row>
    <row r="75" spans="1:11">
      <c r="C75" s="77"/>
      <c r="D75" s="77"/>
    </row>
    <row r="76" spans="1:11">
      <c r="C76" s="77"/>
      <c r="D76" s="77"/>
    </row>
    <row r="111" spans="5:5">
      <c r="E111" s="78"/>
    </row>
    <row r="112" spans="5:5">
      <c r="E112" s="78"/>
    </row>
  </sheetData>
  <mergeCells count="13">
    <mergeCell ref="A2:B2"/>
    <mergeCell ref="G2:H2"/>
    <mergeCell ref="A44:B44"/>
    <mergeCell ref="A21:B21"/>
    <mergeCell ref="G21:H21"/>
    <mergeCell ref="G37:H37"/>
    <mergeCell ref="A60:B60"/>
    <mergeCell ref="G66:H66"/>
    <mergeCell ref="A30:B30"/>
    <mergeCell ref="G30:H30"/>
    <mergeCell ref="A55:B55"/>
    <mergeCell ref="G54:H54"/>
    <mergeCell ref="G57:H5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AREA</vt:lpstr>
      <vt:lpstr>GENDER</vt:lpstr>
      <vt:lpstr>AGE</vt:lpstr>
      <vt:lpstr>CLASSES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Rayanne M</dc:creator>
  <cp:lastModifiedBy>user</cp:lastModifiedBy>
  <dcterms:created xsi:type="dcterms:W3CDTF">2025-07-21T07:11:11Z</dcterms:created>
  <dcterms:modified xsi:type="dcterms:W3CDTF">2025-07-23T11:29:43Z</dcterms:modified>
</cp:coreProperties>
</file>